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Cell 1" sheetId="16" r:id="rId1"/>
    <sheet name="Cell 2" sheetId="17" r:id="rId2"/>
    <sheet name="Cell 3" sheetId="18" r:id="rId3"/>
    <sheet name="Cell 4" sheetId="19" r:id="rId4"/>
    <sheet name="Total" sheetId="20" r:id="rId5"/>
  </sheets>
  <calcPr calcId="125725"/>
</workbook>
</file>

<file path=xl/calcChain.xml><?xml version="1.0" encoding="utf-8"?>
<calcChain xmlns="http://schemas.openxmlformats.org/spreadsheetml/2006/main">
  <c r="H11" i="19"/>
  <c r="D11"/>
  <c r="H12" i="18"/>
  <c r="D12"/>
  <c r="H46" i="20"/>
  <c r="D46"/>
  <c r="O45"/>
  <c r="R45" s="1"/>
  <c r="G45" s="1"/>
  <c r="F45"/>
  <c r="I45" s="1"/>
  <c r="E45"/>
  <c r="O44"/>
  <c r="R44" s="1"/>
  <c r="G44" s="1"/>
  <c r="F44"/>
  <c r="I44" s="1"/>
  <c r="E44"/>
  <c r="O43"/>
  <c r="R43" s="1"/>
  <c r="G43" s="1"/>
  <c r="F43"/>
  <c r="I43" s="1"/>
  <c r="E43"/>
  <c r="O42"/>
  <c r="R42" s="1"/>
  <c r="G42" s="1"/>
  <c r="F42"/>
  <c r="I42" s="1"/>
  <c r="E42"/>
  <c r="O41"/>
  <c r="R41" s="1"/>
  <c r="G41" s="1"/>
  <c r="G46" s="1"/>
  <c r="F41"/>
  <c r="F46" s="1"/>
  <c r="E41"/>
  <c r="E46" s="1"/>
  <c r="H39"/>
  <c r="D39"/>
  <c r="O38"/>
  <c r="R38" s="1"/>
  <c r="G38" s="1"/>
  <c r="F38"/>
  <c r="I38" s="1"/>
  <c r="E38"/>
  <c r="O37"/>
  <c r="R37" s="1"/>
  <c r="G37" s="1"/>
  <c r="F37"/>
  <c r="I37" s="1"/>
  <c r="E37"/>
  <c r="O36"/>
  <c r="R36" s="1"/>
  <c r="G36" s="1"/>
  <c r="F36"/>
  <c r="I36" s="1"/>
  <c r="E36"/>
  <c r="O35"/>
  <c r="R35" s="1"/>
  <c r="G35" s="1"/>
  <c r="F35"/>
  <c r="I35" s="1"/>
  <c r="E35"/>
  <c r="O34"/>
  <c r="R34" s="1"/>
  <c r="G34" s="1"/>
  <c r="F34"/>
  <c r="I34" s="1"/>
  <c r="E34"/>
  <c r="O33"/>
  <c r="R33" s="1"/>
  <c r="G33" s="1"/>
  <c r="F33"/>
  <c r="I33" s="1"/>
  <c r="E33"/>
  <c r="O32"/>
  <c r="R32" s="1"/>
  <c r="G32" s="1"/>
  <c r="F32"/>
  <c r="I32" s="1"/>
  <c r="E32"/>
  <c r="O31"/>
  <c r="R31" s="1"/>
  <c r="G31" s="1"/>
  <c r="F31"/>
  <c r="I31" s="1"/>
  <c r="E31"/>
  <c r="O30"/>
  <c r="R30" s="1"/>
  <c r="G30" s="1"/>
  <c r="F30"/>
  <c r="I30" s="1"/>
  <c r="E30"/>
  <c r="O29"/>
  <c r="R29" s="1"/>
  <c r="G29" s="1"/>
  <c r="F29"/>
  <c r="I29" s="1"/>
  <c r="E29"/>
  <c r="O28"/>
  <c r="R28" s="1"/>
  <c r="G28" s="1"/>
  <c r="F28"/>
  <c r="I28" s="1"/>
  <c r="E28"/>
  <c r="O27"/>
  <c r="R27" s="1"/>
  <c r="G27" s="1"/>
  <c r="G39" s="1"/>
  <c r="F27"/>
  <c r="F39" s="1"/>
  <c r="E27"/>
  <c r="E39" s="1"/>
  <c r="H25"/>
  <c r="D25"/>
  <c r="O24"/>
  <c r="R24" s="1"/>
  <c r="G24" s="1"/>
  <c r="F24"/>
  <c r="I24" s="1"/>
  <c r="E24"/>
  <c r="O23"/>
  <c r="R23" s="1"/>
  <c r="G23" s="1"/>
  <c r="F23"/>
  <c r="I23" s="1"/>
  <c r="E23"/>
  <c r="O22"/>
  <c r="R22" s="1"/>
  <c r="G22" s="1"/>
  <c r="F22"/>
  <c r="I22" s="1"/>
  <c r="E22"/>
  <c r="O21"/>
  <c r="R21" s="1"/>
  <c r="G21" s="1"/>
  <c r="F21"/>
  <c r="I21" s="1"/>
  <c r="E21"/>
  <c r="O20"/>
  <c r="R20" s="1"/>
  <c r="G20" s="1"/>
  <c r="F20"/>
  <c r="I20" s="1"/>
  <c r="E20"/>
  <c r="O19"/>
  <c r="R19" s="1"/>
  <c r="G19" s="1"/>
  <c r="F19"/>
  <c r="I19" s="1"/>
  <c r="E19"/>
  <c r="O18"/>
  <c r="R18" s="1"/>
  <c r="G18" s="1"/>
  <c r="F18"/>
  <c r="I18" s="1"/>
  <c r="E18"/>
  <c r="O17"/>
  <c r="R17" s="1"/>
  <c r="G17" s="1"/>
  <c r="G25" s="1"/>
  <c r="F17"/>
  <c r="F25" s="1"/>
  <c r="E17"/>
  <c r="E25" s="1"/>
  <c r="H15"/>
  <c r="D15"/>
  <c r="O14"/>
  <c r="R14" s="1"/>
  <c r="G14" s="1"/>
  <c r="F14"/>
  <c r="I14" s="1"/>
  <c r="E14"/>
  <c r="O13"/>
  <c r="R13" s="1"/>
  <c r="G13" s="1"/>
  <c r="F13"/>
  <c r="I13" s="1"/>
  <c r="E13"/>
  <c r="O12"/>
  <c r="R12" s="1"/>
  <c r="G12" s="1"/>
  <c r="F12"/>
  <c r="I12" s="1"/>
  <c r="E12"/>
  <c r="O11"/>
  <c r="R11" s="1"/>
  <c r="G11" s="1"/>
  <c r="F11"/>
  <c r="I11" s="1"/>
  <c r="E11"/>
  <c r="O10"/>
  <c r="R10" s="1"/>
  <c r="G10" s="1"/>
  <c r="F10"/>
  <c r="I10" s="1"/>
  <c r="E10"/>
  <c r="O9"/>
  <c r="R9" s="1"/>
  <c r="G9" s="1"/>
  <c r="F9"/>
  <c r="I9" s="1"/>
  <c r="E9"/>
  <c r="O8"/>
  <c r="R8" s="1"/>
  <c r="G8" s="1"/>
  <c r="F8"/>
  <c r="I8" s="1"/>
  <c r="E8"/>
  <c r="O7"/>
  <c r="R7" s="1"/>
  <c r="G7" s="1"/>
  <c r="F7"/>
  <c r="I7" s="1"/>
  <c r="E7"/>
  <c r="O6"/>
  <c r="R6" s="1"/>
  <c r="G6" s="1"/>
  <c r="G15" s="1"/>
  <c r="F6"/>
  <c r="F15" s="1"/>
  <c r="E6"/>
  <c r="E15" s="1"/>
  <c r="H19" i="19"/>
  <c r="H22" i="18"/>
  <c r="H23" i="17"/>
  <c r="H40" i="19"/>
  <c r="D40"/>
  <c r="G40"/>
  <c r="F40"/>
  <c r="E40"/>
  <c r="H33"/>
  <c r="D33"/>
  <c r="G33"/>
  <c r="F33"/>
  <c r="E33"/>
  <c r="D19"/>
  <c r="O18"/>
  <c r="R18" s="1"/>
  <c r="G18" s="1"/>
  <c r="F18"/>
  <c r="E18"/>
  <c r="O17"/>
  <c r="R17" s="1"/>
  <c r="G17" s="1"/>
  <c r="F17"/>
  <c r="E17"/>
  <c r="O16"/>
  <c r="R16" s="1"/>
  <c r="G16" s="1"/>
  <c r="F16"/>
  <c r="E16"/>
  <c r="O15"/>
  <c r="R15" s="1"/>
  <c r="G15" s="1"/>
  <c r="F15"/>
  <c r="E15"/>
  <c r="O14"/>
  <c r="R14" s="1"/>
  <c r="G14" s="1"/>
  <c r="F14"/>
  <c r="E14"/>
  <c r="O13"/>
  <c r="R13" s="1"/>
  <c r="G13" s="1"/>
  <c r="G19" s="1"/>
  <c r="F13"/>
  <c r="F19" s="1"/>
  <c r="E13"/>
  <c r="E19" s="1"/>
  <c r="O10"/>
  <c r="R10" s="1"/>
  <c r="G10" s="1"/>
  <c r="F10"/>
  <c r="E10"/>
  <c r="O9"/>
  <c r="R9" s="1"/>
  <c r="G9" s="1"/>
  <c r="F9"/>
  <c r="E9"/>
  <c r="O8"/>
  <c r="R8" s="1"/>
  <c r="G8" s="1"/>
  <c r="F8"/>
  <c r="E8"/>
  <c r="O7"/>
  <c r="R7" s="1"/>
  <c r="G7" s="1"/>
  <c r="F7"/>
  <c r="E7"/>
  <c r="O6"/>
  <c r="R6" s="1"/>
  <c r="G6" s="1"/>
  <c r="G11" s="1"/>
  <c r="F6"/>
  <c r="F11" s="1"/>
  <c r="E6"/>
  <c r="E11" s="1"/>
  <c r="H43" i="18"/>
  <c r="D43"/>
  <c r="G43"/>
  <c r="F43"/>
  <c r="E43"/>
  <c r="H36"/>
  <c r="D36"/>
  <c r="G36"/>
  <c r="F36"/>
  <c r="E36"/>
  <c r="D22"/>
  <c r="O21"/>
  <c r="R21" s="1"/>
  <c r="G21" s="1"/>
  <c r="F21"/>
  <c r="E21"/>
  <c r="O20"/>
  <c r="R20" s="1"/>
  <c r="G20" s="1"/>
  <c r="F20"/>
  <c r="E20"/>
  <c r="O19"/>
  <c r="R19" s="1"/>
  <c r="G19" s="1"/>
  <c r="F19"/>
  <c r="E19"/>
  <c r="O18"/>
  <c r="R18" s="1"/>
  <c r="G18" s="1"/>
  <c r="F18"/>
  <c r="E18"/>
  <c r="O17"/>
  <c r="R17" s="1"/>
  <c r="G17" s="1"/>
  <c r="F17"/>
  <c r="E17"/>
  <c r="O16"/>
  <c r="R16" s="1"/>
  <c r="G16" s="1"/>
  <c r="F16"/>
  <c r="E16"/>
  <c r="O15"/>
  <c r="R15" s="1"/>
  <c r="G15" s="1"/>
  <c r="F15"/>
  <c r="E15"/>
  <c r="O14"/>
  <c r="R14" s="1"/>
  <c r="G14" s="1"/>
  <c r="G22" s="1"/>
  <c r="F14"/>
  <c r="F22" s="1"/>
  <c r="E14"/>
  <c r="E22" s="1"/>
  <c r="O11"/>
  <c r="R11" s="1"/>
  <c r="G11" s="1"/>
  <c r="F11"/>
  <c r="E11"/>
  <c r="O10"/>
  <c r="R10" s="1"/>
  <c r="G10" s="1"/>
  <c r="F10"/>
  <c r="E10"/>
  <c r="O9"/>
  <c r="R9" s="1"/>
  <c r="G9" s="1"/>
  <c r="F9"/>
  <c r="E9"/>
  <c r="O8"/>
  <c r="R8" s="1"/>
  <c r="G8" s="1"/>
  <c r="F8"/>
  <c r="E8"/>
  <c r="O7"/>
  <c r="R7" s="1"/>
  <c r="G7" s="1"/>
  <c r="F7"/>
  <c r="E7"/>
  <c r="O6"/>
  <c r="R6" s="1"/>
  <c r="G6" s="1"/>
  <c r="G12" s="1"/>
  <c r="F6"/>
  <c r="F12" s="1"/>
  <c r="E6"/>
  <c r="E12" s="1"/>
  <c r="H44" i="17"/>
  <c r="D44"/>
  <c r="O43"/>
  <c r="R43" s="1"/>
  <c r="G43" s="1"/>
  <c r="F43"/>
  <c r="E43"/>
  <c r="O42"/>
  <c r="R42" s="1"/>
  <c r="G42" s="1"/>
  <c r="F42"/>
  <c r="E42"/>
  <c r="O41"/>
  <c r="R41" s="1"/>
  <c r="G41" s="1"/>
  <c r="F41"/>
  <c r="E41"/>
  <c r="O40"/>
  <c r="R40" s="1"/>
  <c r="G40" s="1"/>
  <c r="F40"/>
  <c r="E40"/>
  <c r="O39"/>
  <c r="R39" s="1"/>
  <c r="G39" s="1"/>
  <c r="G44" s="1"/>
  <c r="F39"/>
  <c r="F44" s="1"/>
  <c r="E39"/>
  <c r="E44" s="1"/>
  <c r="H37"/>
  <c r="D37"/>
  <c r="O36"/>
  <c r="R36" s="1"/>
  <c r="G36" s="1"/>
  <c r="F36"/>
  <c r="E36"/>
  <c r="O35"/>
  <c r="R35" s="1"/>
  <c r="G35" s="1"/>
  <c r="F35"/>
  <c r="E35"/>
  <c r="O34"/>
  <c r="R34" s="1"/>
  <c r="G34" s="1"/>
  <c r="F34"/>
  <c r="E34"/>
  <c r="O33"/>
  <c r="R33" s="1"/>
  <c r="G33" s="1"/>
  <c r="F33"/>
  <c r="E33"/>
  <c r="O32"/>
  <c r="R32" s="1"/>
  <c r="G32" s="1"/>
  <c r="F32"/>
  <c r="E32"/>
  <c r="O31"/>
  <c r="R31" s="1"/>
  <c r="G31" s="1"/>
  <c r="F31"/>
  <c r="E31"/>
  <c r="O30"/>
  <c r="R30" s="1"/>
  <c r="G30" s="1"/>
  <c r="F30"/>
  <c r="E30"/>
  <c r="O29"/>
  <c r="R29" s="1"/>
  <c r="G29" s="1"/>
  <c r="F29"/>
  <c r="E29"/>
  <c r="O28"/>
  <c r="R28" s="1"/>
  <c r="G28" s="1"/>
  <c r="F28"/>
  <c r="E28"/>
  <c r="O27"/>
  <c r="R27" s="1"/>
  <c r="G27" s="1"/>
  <c r="F27"/>
  <c r="E27"/>
  <c r="O26"/>
  <c r="R26" s="1"/>
  <c r="G26" s="1"/>
  <c r="F26"/>
  <c r="E26"/>
  <c r="O25"/>
  <c r="R25" s="1"/>
  <c r="G25" s="1"/>
  <c r="G37" s="1"/>
  <c r="F25"/>
  <c r="F37" s="1"/>
  <c r="E25"/>
  <c r="E37" s="1"/>
  <c r="D23"/>
  <c r="O22"/>
  <c r="R22" s="1"/>
  <c r="G22" s="1"/>
  <c r="F22"/>
  <c r="E22"/>
  <c r="O21"/>
  <c r="R21" s="1"/>
  <c r="G21" s="1"/>
  <c r="F21"/>
  <c r="E21"/>
  <c r="O20"/>
  <c r="R20" s="1"/>
  <c r="G20" s="1"/>
  <c r="F20"/>
  <c r="E20"/>
  <c r="O19"/>
  <c r="R19" s="1"/>
  <c r="G19" s="1"/>
  <c r="F19"/>
  <c r="E19"/>
  <c r="O18"/>
  <c r="R18" s="1"/>
  <c r="G18" s="1"/>
  <c r="F18"/>
  <c r="E18"/>
  <c r="O17"/>
  <c r="R17" s="1"/>
  <c r="G17" s="1"/>
  <c r="F17"/>
  <c r="E17"/>
  <c r="O16"/>
  <c r="R16" s="1"/>
  <c r="G16" s="1"/>
  <c r="F16"/>
  <c r="E16"/>
  <c r="O15"/>
  <c r="R15" s="1"/>
  <c r="G15" s="1"/>
  <c r="G23" s="1"/>
  <c r="F15"/>
  <c r="F23" s="1"/>
  <c r="E15"/>
  <c r="E23" s="1"/>
  <c r="H13"/>
  <c r="D13"/>
  <c r="O12"/>
  <c r="R12" s="1"/>
  <c r="G12" s="1"/>
  <c r="F12"/>
  <c r="E12"/>
  <c r="O11"/>
  <c r="R11" s="1"/>
  <c r="G11" s="1"/>
  <c r="F11"/>
  <c r="E11"/>
  <c r="O10"/>
  <c r="R10" s="1"/>
  <c r="G10" s="1"/>
  <c r="F10"/>
  <c r="E10"/>
  <c r="O9"/>
  <c r="R9" s="1"/>
  <c r="G9" s="1"/>
  <c r="F9"/>
  <c r="E9"/>
  <c r="O8"/>
  <c r="R8" s="1"/>
  <c r="G8" s="1"/>
  <c r="F8"/>
  <c r="E8"/>
  <c r="O7"/>
  <c r="R7" s="1"/>
  <c r="G7" s="1"/>
  <c r="F7"/>
  <c r="E7"/>
  <c r="O6"/>
  <c r="R6" s="1"/>
  <c r="G6" s="1"/>
  <c r="G13" s="1"/>
  <c r="F6"/>
  <c r="F13" s="1"/>
  <c r="E6"/>
  <c r="E13" s="1"/>
  <c r="H45" i="16"/>
  <c r="D45"/>
  <c r="O44"/>
  <c r="R44" s="1"/>
  <c r="G44" s="1"/>
  <c r="F44"/>
  <c r="E44"/>
  <c r="O43"/>
  <c r="R43" s="1"/>
  <c r="G43" s="1"/>
  <c r="F43"/>
  <c r="E43"/>
  <c r="O42"/>
  <c r="R42" s="1"/>
  <c r="G42" s="1"/>
  <c r="F42"/>
  <c r="E42"/>
  <c r="O41"/>
  <c r="R41" s="1"/>
  <c r="G41" s="1"/>
  <c r="F41"/>
  <c r="E41"/>
  <c r="O40"/>
  <c r="R40" s="1"/>
  <c r="G40" s="1"/>
  <c r="G45" s="1"/>
  <c r="F40"/>
  <c r="F45" s="1"/>
  <c r="E40"/>
  <c r="E45" s="1"/>
  <c r="H38"/>
  <c r="D38"/>
  <c r="O37"/>
  <c r="R37" s="1"/>
  <c r="G37" s="1"/>
  <c r="F37"/>
  <c r="E37"/>
  <c r="O36"/>
  <c r="R36" s="1"/>
  <c r="G36" s="1"/>
  <c r="F36"/>
  <c r="E36"/>
  <c r="O35"/>
  <c r="R35" s="1"/>
  <c r="G35" s="1"/>
  <c r="F35"/>
  <c r="E35"/>
  <c r="O34"/>
  <c r="R34" s="1"/>
  <c r="G34" s="1"/>
  <c r="F34"/>
  <c r="E34"/>
  <c r="O33"/>
  <c r="R33" s="1"/>
  <c r="G33" s="1"/>
  <c r="F33"/>
  <c r="E33"/>
  <c r="O32"/>
  <c r="R32" s="1"/>
  <c r="G32" s="1"/>
  <c r="F32"/>
  <c r="E32"/>
  <c r="O31"/>
  <c r="R31" s="1"/>
  <c r="G31" s="1"/>
  <c r="F31"/>
  <c r="E31"/>
  <c r="O30"/>
  <c r="R30" s="1"/>
  <c r="G30" s="1"/>
  <c r="F30"/>
  <c r="E30"/>
  <c r="O29"/>
  <c r="R29" s="1"/>
  <c r="G29" s="1"/>
  <c r="F29"/>
  <c r="E29"/>
  <c r="O28"/>
  <c r="R28" s="1"/>
  <c r="G28" s="1"/>
  <c r="F28"/>
  <c r="E28"/>
  <c r="O27"/>
  <c r="R27" s="1"/>
  <c r="G27" s="1"/>
  <c r="F27"/>
  <c r="E27"/>
  <c r="O26"/>
  <c r="R26" s="1"/>
  <c r="G26" s="1"/>
  <c r="G38" s="1"/>
  <c r="F26"/>
  <c r="F38" s="1"/>
  <c r="E26"/>
  <c r="E38" s="1"/>
  <c r="H24"/>
  <c r="D24"/>
  <c r="O23"/>
  <c r="R23" s="1"/>
  <c r="G23" s="1"/>
  <c r="F23"/>
  <c r="E23"/>
  <c r="O22"/>
  <c r="R22" s="1"/>
  <c r="G22" s="1"/>
  <c r="F22"/>
  <c r="E22"/>
  <c r="O21"/>
  <c r="R21" s="1"/>
  <c r="G21" s="1"/>
  <c r="F21"/>
  <c r="E21"/>
  <c r="O20"/>
  <c r="R20" s="1"/>
  <c r="G20" s="1"/>
  <c r="F20"/>
  <c r="E20"/>
  <c r="O19"/>
  <c r="R19" s="1"/>
  <c r="G19" s="1"/>
  <c r="F19"/>
  <c r="E19"/>
  <c r="O18"/>
  <c r="R18" s="1"/>
  <c r="G18" s="1"/>
  <c r="F18"/>
  <c r="E18"/>
  <c r="O17"/>
  <c r="R17" s="1"/>
  <c r="G17" s="1"/>
  <c r="F17"/>
  <c r="E17"/>
  <c r="O16"/>
  <c r="R16" s="1"/>
  <c r="G16" s="1"/>
  <c r="G24" s="1"/>
  <c r="F16"/>
  <c r="F24" s="1"/>
  <c r="E16"/>
  <c r="E24" s="1"/>
  <c r="H14"/>
  <c r="D14"/>
  <c r="O13"/>
  <c r="R13" s="1"/>
  <c r="G13" s="1"/>
  <c r="F13"/>
  <c r="E13"/>
  <c r="O12"/>
  <c r="R12" s="1"/>
  <c r="G12" s="1"/>
  <c r="F12"/>
  <c r="E12"/>
  <c r="O11"/>
  <c r="R11" s="1"/>
  <c r="G11" s="1"/>
  <c r="F11"/>
  <c r="E11"/>
  <c r="O10"/>
  <c r="R10" s="1"/>
  <c r="G10" s="1"/>
  <c r="F10"/>
  <c r="E10"/>
  <c r="O9"/>
  <c r="R9" s="1"/>
  <c r="G9" s="1"/>
  <c r="F9"/>
  <c r="E9"/>
  <c r="O8"/>
  <c r="R8" s="1"/>
  <c r="G8" s="1"/>
  <c r="F8"/>
  <c r="E8"/>
  <c r="O7"/>
  <c r="R7" s="1"/>
  <c r="G7" s="1"/>
  <c r="F7"/>
  <c r="E7"/>
  <c r="O6"/>
  <c r="R6" s="1"/>
  <c r="G6" s="1"/>
  <c r="G14" s="1"/>
  <c r="F6"/>
  <c r="F14" s="1"/>
  <c r="E6"/>
  <c r="E14" s="1"/>
  <c r="I15" i="18" l="1"/>
  <c r="I16"/>
  <c r="I17"/>
  <c r="I18"/>
  <c r="I19"/>
  <c r="I20"/>
  <c r="I21"/>
  <c r="I10"/>
  <c r="I7"/>
  <c r="I8"/>
  <c r="I9"/>
  <c r="I11"/>
  <c r="I26" i="17"/>
  <c r="I27"/>
  <c r="I28"/>
  <c r="I29"/>
  <c r="I30"/>
  <c r="I31"/>
  <c r="I32"/>
  <c r="I33"/>
  <c r="I34"/>
  <c r="I35"/>
  <c r="I36"/>
  <c r="I40"/>
  <c r="I41"/>
  <c r="I42"/>
  <c r="I43"/>
  <c r="I16"/>
  <c r="I17"/>
  <c r="I18"/>
  <c r="I19"/>
  <c r="I20"/>
  <c r="I21"/>
  <c r="I22"/>
  <c r="I7"/>
  <c r="I8"/>
  <c r="I9"/>
  <c r="I10"/>
  <c r="I11"/>
  <c r="I12"/>
  <c r="I7" i="16"/>
  <c r="I8"/>
  <c r="I9"/>
  <c r="I10"/>
  <c r="I11"/>
  <c r="I12"/>
  <c r="I13"/>
  <c r="I17"/>
  <c r="I18"/>
  <c r="I19"/>
  <c r="I20"/>
  <c r="I21"/>
  <c r="I22"/>
  <c r="I23"/>
  <c r="I27"/>
  <c r="I28"/>
  <c r="I29"/>
  <c r="I30"/>
  <c r="I31"/>
  <c r="I32"/>
  <c r="I33"/>
  <c r="I34"/>
  <c r="I35"/>
  <c r="I36"/>
  <c r="I37"/>
  <c r="I41"/>
  <c r="I42"/>
  <c r="I43"/>
  <c r="I44"/>
  <c r="I6" i="20"/>
  <c r="Q6"/>
  <c r="Q7"/>
  <c r="Q8"/>
  <c r="Q9"/>
  <c r="Q10"/>
  <c r="Q11"/>
  <c r="Q12"/>
  <c r="Q13"/>
  <c r="Q14"/>
  <c r="Q17"/>
  <c r="Q18"/>
  <c r="Q19"/>
  <c r="Q20"/>
  <c r="Q21"/>
  <c r="Q22"/>
  <c r="Q23"/>
  <c r="Q24"/>
  <c r="I27"/>
  <c r="Q27"/>
  <c r="Q28"/>
  <c r="Q29"/>
  <c r="Q30"/>
  <c r="Q31"/>
  <c r="Q32"/>
  <c r="Q33"/>
  <c r="Q34"/>
  <c r="Q35"/>
  <c r="Q36"/>
  <c r="Q37"/>
  <c r="Q38"/>
  <c r="I41"/>
  <c r="Q41"/>
  <c r="Q42"/>
  <c r="Q43"/>
  <c r="Q44"/>
  <c r="Q45"/>
  <c r="I6" i="19"/>
  <c r="I7"/>
  <c r="I8"/>
  <c r="I9"/>
  <c r="I10"/>
  <c r="I18"/>
  <c r="I17"/>
  <c r="I16"/>
  <c r="I15"/>
  <c r="I14"/>
  <c r="Q6"/>
  <c r="Q7"/>
  <c r="Q8"/>
  <c r="Q9"/>
  <c r="Q10"/>
  <c r="Q13"/>
  <c r="Q14"/>
  <c r="Q15"/>
  <c r="Q16"/>
  <c r="Q17"/>
  <c r="Q18"/>
  <c r="I6" i="18"/>
  <c r="Q6"/>
  <c r="Q7"/>
  <c r="Q8"/>
  <c r="Q9"/>
  <c r="Q10"/>
  <c r="Q11"/>
  <c r="Q14"/>
  <c r="Q15"/>
  <c r="Q16"/>
  <c r="Q17"/>
  <c r="Q18"/>
  <c r="Q19"/>
  <c r="Q20"/>
  <c r="Q21"/>
  <c r="I6" i="17"/>
  <c r="Q6"/>
  <c r="Q7"/>
  <c r="Q8"/>
  <c r="Q9"/>
  <c r="Q10"/>
  <c r="Q11"/>
  <c r="Q12"/>
  <c r="Q15"/>
  <c r="Q16"/>
  <c r="Q17"/>
  <c r="Q18"/>
  <c r="Q19"/>
  <c r="Q20"/>
  <c r="Q21"/>
  <c r="Q22"/>
  <c r="I25"/>
  <c r="Q25"/>
  <c r="Q26"/>
  <c r="Q27"/>
  <c r="Q28"/>
  <c r="Q29"/>
  <c r="Q30"/>
  <c r="Q31"/>
  <c r="Q32"/>
  <c r="Q33"/>
  <c r="Q34"/>
  <c r="Q35"/>
  <c r="Q36"/>
  <c r="I39"/>
  <c r="Q39"/>
  <c r="Q40"/>
  <c r="Q41"/>
  <c r="Q42"/>
  <c r="Q43"/>
  <c r="I6" i="16"/>
  <c r="Q6"/>
  <c r="Q7"/>
  <c r="Q8"/>
  <c r="Q9"/>
  <c r="Q10"/>
  <c r="Q11"/>
  <c r="Q12"/>
  <c r="Q13"/>
  <c r="Q16"/>
  <c r="Q17"/>
  <c r="Q18"/>
  <c r="Q19"/>
  <c r="Q20"/>
  <c r="Q21"/>
  <c r="Q22"/>
  <c r="Q23"/>
  <c r="I26"/>
  <c r="Q26"/>
  <c r="Q27"/>
  <c r="Q28"/>
  <c r="Q29"/>
  <c r="Q30"/>
  <c r="Q31"/>
  <c r="Q32"/>
  <c r="Q33"/>
  <c r="Q34"/>
  <c r="Q35"/>
  <c r="Q36"/>
  <c r="Q37"/>
  <c r="I40"/>
  <c r="Q40"/>
  <c r="Q41"/>
  <c r="Q42"/>
  <c r="Q43"/>
  <c r="Q44"/>
</calcChain>
</file>

<file path=xl/sharedStrings.xml><?xml version="1.0" encoding="utf-8"?>
<sst xmlns="http://schemas.openxmlformats.org/spreadsheetml/2006/main" count="257" uniqueCount="54">
  <si>
    <t>Deep Percolation (in)</t>
  </si>
  <si>
    <t>Cell 1</t>
  </si>
  <si>
    <t>Cell 2</t>
  </si>
  <si>
    <t>6-12-06 to 6-14-06</t>
  </si>
  <si>
    <t>6-12-07 to 6-13-07</t>
  </si>
  <si>
    <t>7-12-07 to 7-13-07</t>
  </si>
  <si>
    <t>6-28-08 to 6-30-08</t>
  </si>
  <si>
    <t>5-22-06 to 5-24-06</t>
  </si>
  <si>
    <t>6-6-06 to 6-8-06</t>
  </si>
  <si>
    <t>6-19-06 to 6-21-06</t>
  </si>
  <si>
    <t>7-12-06 to 7-14-06</t>
  </si>
  <si>
    <t>8-3-06 to 8-6-06</t>
  </si>
  <si>
    <t>8-24-06 to 8-26-06</t>
  </si>
  <si>
    <t>9-28-06 to 9-30-06</t>
  </si>
  <si>
    <t>5-28-07 to 5-29-07</t>
  </si>
  <si>
    <t>6-19-07 to 6-20-07</t>
  </si>
  <si>
    <t>6-29-07 to 6-30-07</t>
  </si>
  <si>
    <t>7-14-07 to 7-15-07</t>
  </si>
  <si>
    <t>7-21-07 to 7-22-07</t>
  </si>
  <si>
    <t>7-28-07 to 7-29-07</t>
  </si>
  <si>
    <t>8-1-07 to 8-2-07</t>
  </si>
  <si>
    <t>8-8-07 to 8-9-07</t>
  </si>
  <si>
    <t>8-12-07 to 8-13-07</t>
  </si>
  <si>
    <t>8-17-07 to 8-18-07</t>
  </si>
  <si>
    <t>6-7-08 to 6-9-08</t>
  </si>
  <si>
    <t>7-10-08 to 7-12-08</t>
  </si>
  <si>
    <t>8-21-08 to 8-23-08</t>
  </si>
  <si>
    <t>10-2-08 to 10-4-08</t>
  </si>
  <si>
    <t>Summary of Water Balance Components and Application Efficiencies</t>
  </si>
  <si>
    <t>Field:</t>
  </si>
  <si>
    <t>DS5A</t>
  </si>
  <si>
    <t>Irrigation Event</t>
  </si>
  <si>
    <t>Irrig. Start Date</t>
  </si>
  <si>
    <t>Irrig. Duration (days)</t>
  </si>
  <si>
    <t>Water Applied (in)</t>
  </si>
  <si>
    <t>TW Runoff (in)</t>
  </si>
  <si>
    <t>Infiltration (in)</t>
  </si>
  <si>
    <r>
      <t>E</t>
    </r>
    <r>
      <rPr>
        <b/>
        <i/>
        <vertAlign val="subscript"/>
        <sz val="11"/>
        <color indexed="8"/>
        <rFont val="Times New Roman"/>
        <family val="1"/>
      </rPr>
      <t>a</t>
    </r>
    <r>
      <rPr>
        <b/>
        <i/>
        <sz val="11"/>
        <color indexed="8"/>
        <rFont val="Times New Roman"/>
        <family val="1"/>
      </rPr>
      <t xml:space="preserve"> (%)</t>
    </r>
  </si>
  <si>
    <t>Data from DS5A IDSCU spreadsheet:</t>
  </si>
  <si>
    <t>6-21-05 to 6-23-05</t>
  </si>
  <si>
    <t>6-26-05 to 6-28-05</t>
  </si>
  <si>
    <t>7-5-05 to 7-7-05</t>
  </si>
  <si>
    <t>7-9-05 to 7-11-05</t>
  </si>
  <si>
    <t>7-17-05 to 7-19-05</t>
  </si>
  <si>
    <t>7-25-05 to 7-27-05</t>
  </si>
  <si>
    <t>8-1-05 to 8-3-05</t>
  </si>
  <si>
    <t>8-10-05 to 8-12-05</t>
  </si>
  <si>
    <t>8-17-05 to 8-19-05</t>
  </si>
  <si>
    <t>Total:</t>
  </si>
  <si>
    <t>-</t>
  </si>
  <si>
    <t>Cell 3</t>
  </si>
  <si>
    <t>Cell 4</t>
  </si>
  <si>
    <t>Outside Season</t>
  </si>
  <si>
    <t>No Events</t>
  </si>
</sst>
</file>

<file path=xl/styles.xml><?xml version="1.0" encoding="utf-8"?>
<styleSheet xmlns="http://schemas.openxmlformats.org/spreadsheetml/2006/main">
  <numFmts count="3">
    <numFmt numFmtId="164" formatCode="m/d/yy;@"/>
    <numFmt numFmtId="165" formatCode="0.0%"/>
    <numFmt numFmtId="166" formatCode="0.0"/>
  </numFmts>
  <fonts count="14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Calibri"/>
      <family val="2"/>
    </font>
    <font>
      <b/>
      <i/>
      <sz val="11"/>
      <color indexed="8"/>
      <name val="Times New Roman"/>
      <family val="1"/>
    </font>
    <font>
      <b/>
      <i/>
      <vertAlign val="subscript"/>
      <sz val="11"/>
      <color indexed="8"/>
      <name val="Times New Roman"/>
      <family val="1"/>
    </font>
    <font>
      <b/>
      <sz val="10"/>
      <color indexed="8"/>
      <name val="Calibri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/>
    <xf numFmtId="0" fontId="4" fillId="0" borderId="0" xfId="1" applyFont="1"/>
    <xf numFmtId="0" fontId="2" fillId="0" borderId="0" xfId="1"/>
    <xf numFmtId="0" fontId="2" fillId="0" borderId="0" xfId="1" applyFill="1"/>
    <xf numFmtId="0" fontId="4" fillId="0" borderId="0" xfId="1" applyFont="1" applyFill="1"/>
    <xf numFmtId="0" fontId="5" fillId="0" borderId="0" xfId="1" applyFont="1" applyAlignment="1">
      <alignment horizontal="center"/>
    </xf>
    <xf numFmtId="0" fontId="5" fillId="0" borderId="0" xfId="1" applyFont="1" applyFill="1" applyBorder="1" applyAlignment="1"/>
    <xf numFmtId="0" fontId="6" fillId="0" borderId="1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0" fontId="8" fillId="0" borderId="0" xfId="1" applyFont="1" applyFill="1" applyBorder="1" applyAlignment="1">
      <alignment wrapText="1"/>
    </xf>
    <xf numFmtId="0" fontId="1" fillId="0" borderId="0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2" fillId="0" borderId="0" xfId="1" applyBorder="1"/>
    <xf numFmtId="0" fontId="4" fillId="0" borderId="7" xfId="1" applyFont="1" applyBorder="1" applyAlignment="1">
      <alignment horizontal="center"/>
    </xf>
    <xf numFmtId="164" fontId="9" fillId="0" borderId="8" xfId="1" applyNumberFormat="1" applyFont="1" applyFill="1" applyBorder="1" applyAlignment="1">
      <alignment horizontal="center"/>
    </xf>
    <xf numFmtId="0" fontId="9" fillId="0" borderId="9" xfId="1" applyNumberFormat="1" applyFont="1" applyFill="1" applyBorder="1" applyAlignment="1">
      <alignment horizontal="center"/>
    </xf>
    <xf numFmtId="2" fontId="9" fillId="0" borderId="9" xfId="1" applyNumberFormat="1" applyFont="1" applyBorder="1" applyAlignment="1">
      <alignment horizontal="center"/>
    </xf>
    <xf numFmtId="2" fontId="9" fillId="0" borderId="9" xfId="1" applyNumberFormat="1" applyFont="1" applyFill="1" applyBorder="1" applyAlignment="1">
      <alignment horizontal="center"/>
    </xf>
    <xf numFmtId="2" fontId="4" fillId="0" borderId="9" xfId="1" applyNumberFormat="1" applyFont="1" applyBorder="1" applyAlignment="1">
      <alignment horizontal="center"/>
    </xf>
    <xf numFmtId="2" fontId="4" fillId="0" borderId="10" xfId="1" applyNumberFormat="1" applyFont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165" fontId="1" fillId="0" borderId="0" xfId="2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164" fontId="9" fillId="0" borderId="9" xfId="1" applyNumberFormat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 wrapText="1"/>
    </xf>
    <xf numFmtId="0" fontId="4" fillId="0" borderId="7" xfId="1" applyFont="1" applyFill="1" applyBorder="1" applyAlignment="1">
      <alignment horizontal="center" wrapText="1"/>
    </xf>
    <xf numFmtId="0" fontId="3" fillId="0" borderId="7" xfId="1" applyFont="1" applyFill="1" applyBorder="1" applyAlignment="1">
      <alignment horizontal="center" vertical="top" wrapText="1"/>
    </xf>
    <xf numFmtId="0" fontId="10" fillId="0" borderId="9" xfId="1" applyNumberFormat="1" applyFont="1" applyFill="1" applyBorder="1" applyAlignment="1">
      <alignment horizontal="center"/>
    </xf>
    <xf numFmtId="2" fontId="10" fillId="0" borderId="9" xfId="1" applyNumberFormat="1" applyFont="1" applyBorder="1" applyAlignment="1">
      <alignment horizontal="center"/>
    </xf>
    <xf numFmtId="2" fontId="3" fillId="0" borderId="10" xfId="1" applyNumberFormat="1" applyFont="1" applyBorder="1" applyAlignment="1">
      <alignment horizontal="center"/>
    </xf>
    <xf numFmtId="0" fontId="11" fillId="0" borderId="0" xfId="1" applyFont="1" applyBorder="1" applyAlignment="1"/>
    <xf numFmtId="2" fontId="1" fillId="0" borderId="0" xfId="1" applyNumberFormat="1" applyFont="1" applyBorder="1" applyAlignment="1">
      <alignment horizontal="center"/>
    </xf>
    <xf numFmtId="165" fontId="1" fillId="0" borderId="0" xfId="2" applyNumberFormat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2" fillId="0" borderId="0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164" fontId="9" fillId="0" borderId="9" xfId="1" applyNumberFormat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10" fillId="0" borderId="9" xfId="1" applyFont="1" applyFill="1" applyBorder="1" applyAlignment="1">
      <alignment horizontal="center"/>
    </xf>
    <xf numFmtId="166" fontId="11" fillId="0" borderId="0" xfId="1" applyNumberFormat="1" applyFont="1" applyBorder="1" applyAlignment="1">
      <alignment horizontal="center"/>
    </xf>
    <xf numFmtId="0" fontId="13" fillId="0" borderId="0" xfId="1" applyFont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 vertical="top" wrapText="1"/>
    </xf>
    <xf numFmtId="0" fontId="10" fillId="0" borderId="12" xfId="1" applyFont="1" applyFill="1" applyBorder="1" applyAlignment="1">
      <alignment horizontal="center"/>
    </xf>
    <xf numFmtId="2" fontId="10" fillId="0" borderId="12" xfId="1" applyNumberFormat="1" applyFont="1" applyBorder="1" applyAlignment="1">
      <alignment horizontal="center"/>
    </xf>
    <xf numFmtId="2" fontId="3" fillId="0" borderId="13" xfId="1" applyNumberFormat="1" applyFont="1" applyBorder="1" applyAlignment="1">
      <alignment horizontal="center"/>
    </xf>
    <xf numFmtId="0" fontId="6" fillId="2" borderId="16" xfId="1" applyFont="1" applyFill="1" applyBorder="1" applyAlignment="1">
      <alignment horizontal="center"/>
    </xf>
    <xf numFmtId="0" fontId="6" fillId="2" borderId="17" xfId="1" applyFont="1" applyFill="1" applyBorder="1" applyAlignment="1">
      <alignment horizontal="center"/>
    </xf>
    <xf numFmtId="0" fontId="6" fillId="2" borderId="18" xfId="1" applyFont="1" applyFill="1" applyBorder="1" applyAlignment="1">
      <alignment horizontal="center"/>
    </xf>
    <xf numFmtId="2" fontId="4" fillId="0" borderId="14" xfId="1" applyNumberFormat="1" applyFont="1" applyBorder="1" applyAlignment="1">
      <alignment horizontal="center"/>
    </xf>
    <xf numFmtId="2" fontId="4" fillId="0" borderId="15" xfId="1" applyNumberFormat="1" applyFont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6" fillId="2" borderId="6" xfId="1" applyFont="1" applyFill="1" applyBorder="1" applyAlignment="1">
      <alignment horizontal="center"/>
    </xf>
    <xf numFmtId="0" fontId="9" fillId="0" borderId="19" xfId="1" applyNumberFormat="1" applyFont="1" applyFill="1" applyBorder="1" applyAlignment="1">
      <alignment horizontal="center"/>
    </xf>
    <xf numFmtId="0" fontId="9" fillId="0" borderId="0" xfId="1" applyNumberFormat="1" applyFont="1" applyFill="1" applyBorder="1" applyAlignment="1">
      <alignment horizontal="center"/>
    </xf>
    <xf numFmtId="0" fontId="9" fillId="0" borderId="20" xfId="1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47"/>
  <sheetViews>
    <sheetView tabSelected="1" workbookViewId="0">
      <selection activeCell="J25" sqref="J25"/>
    </sheetView>
  </sheetViews>
  <sheetFormatPr defaultRowHeight="12.75"/>
  <cols>
    <col min="1" max="1" width="9.5703125" style="3" customWidth="1"/>
    <col min="2" max="2" width="16" style="3" customWidth="1"/>
    <col min="3" max="3" width="8.5703125" style="3" customWidth="1"/>
    <col min="4" max="6" width="9.140625" style="3"/>
    <col min="7" max="7" width="10.7109375" style="3" customWidth="1"/>
    <col min="8" max="8" width="11.7109375" style="3" customWidth="1"/>
    <col min="9" max="11" width="9.140625" style="3"/>
    <col min="12" max="12" width="17.5703125" style="3" customWidth="1"/>
    <col min="13" max="256" width="9.140625" style="3"/>
    <col min="257" max="257" width="9.5703125" style="3" customWidth="1"/>
    <col min="258" max="258" width="16" style="3" customWidth="1"/>
    <col min="259" max="259" width="8.5703125" style="3" customWidth="1"/>
    <col min="260" max="262" width="9.140625" style="3"/>
    <col min="263" max="263" width="10.7109375" style="3" customWidth="1"/>
    <col min="264" max="264" width="11.7109375" style="3" customWidth="1"/>
    <col min="265" max="267" width="9.140625" style="3"/>
    <col min="268" max="268" width="17.5703125" style="3" customWidth="1"/>
    <col min="269" max="512" width="9.140625" style="3"/>
    <col min="513" max="513" width="9.5703125" style="3" customWidth="1"/>
    <col min="514" max="514" width="16" style="3" customWidth="1"/>
    <col min="515" max="515" width="8.5703125" style="3" customWidth="1"/>
    <col min="516" max="518" width="9.140625" style="3"/>
    <col min="519" max="519" width="10.7109375" style="3" customWidth="1"/>
    <col min="520" max="520" width="11.7109375" style="3" customWidth="1"/>
    <col min="521" max="523" width="9.140625" style="3"/>
    <col min="524" max="524" width="17.5703125" style="3" customWidth="1"/>
    <col min="525" max="768" width="9.140625" style="3"/>
    <col min="769" max="769" width="9.5703125" style="3" customWidth="1"/>
    <col min="770" max="770" width="16" style="3" customWidth="1"/>
    <col min="771" max="771" width="8.5703125" style="3" customWidth="1"/>
    <col min="772" max="774" width="9.140625" style="3"/>
    <col min="775" max="775" width="10.7109375" style="3" customWidth="1"/>
    <col min="776" max="776" width="11.7109375" style="3" customWidth="1"/>
    <col min="777" max="779" width="9.140625" style="3"/>
    <col min="780" max="780" width="17.5703125" style="3" customWidth="1"/>
    <col min="781" max="1024" width="9.140625" style="3"/>
    <col min="1025" max="1025" width="9.5703125" style="3" customWidth="1"/>
    <col min="1026" max="1026" width="16" style="3" customWidth="1"/>
    <col min="1027" max="1027" width="8.5703125" style="3" customWidth="1"/>
    <col min="1028" max="1030" width="9.140625" style="3"/>
    <col min="1031" max="1031" width="10.7109375" style="3" customWidth="1"/>
    <col min="1032" max="1032" width="11.7109375" style="3" customWidth="1"/>
    <col min="1033" max="1035" width="9.140625" style="3"/>
    <col min="1036" max="1036" width="17.5703125" style="3" customWidth="1"/>
    <col min="1037" max="1280" width="9.140625" style="3"/>
    <col min="1281" max="1281" width="9.5703125" style="3" customWidth="1"/>
    <col min="1282" max="1282" width="16" style="3" customWidth="1"/>
    <col min="1283" max="1283" width="8.5703125" style="3" customWidth="1"/>
    <col min="1284" max="1286" width="9.140625" style="3"/>
    <col min="1287" max="1287" width="10.7109375" style="3" customWidth="1"/>
    <col min="1288" max="1288" width="11.7109375" style="3" customWidth="1"/>
    <col min="1289" max="1291" width="9.140625" style="3"/>
    <col min="1292" max="1292" width="17.5703125" style="3" customWidth="1"/>
    <col min="1293" max="1536" width="9.140625" style="3"/>
    <col min="1537" max="1537" width="9.5703125" style="3" customWidth="1"/>
    <col min="1538" max="1538" width="16" style="3" customWidth="1"/>
    <col min="1539" max="1539" width="8.5703125" style="3" customWidth="1"/>
    <col min="1540" max="1542" width="9.140625" style="3"/>
    <col min="1543" max="1543" width="10.7109375" style="3" customWidth="1"/>
    <col min="1544" max="1544" width="11.7109375" style="3" customWidth="1"/>
    <col min="1545" max="1547" width="9.140625" style="3"/>
    <col min="1548" max="1548" width="17.5703125" style="3" customWidth="1"/>
    <col min="1549" max="1792" width="9.140625" style="3"/>
    <col min="1793" max="1793" width="9.5703125" style="3" customWidth="1"/>
    <col min="1794" max="1794" width="16" style="3" customWidth="1"/>
    <col min="1795" max="1795" width="8.5703125" style="3" customWidth="1"/>
    <col min="1796" max="1798" width="9.140625" style="3"/>
    <col min="1799" max="1799" width="10.7109375" style="3" customWidth="1"/>
    <col min="1800" max="1800" width="11.7109375" style="3" customWidth="1"/>
    <col min="1801" max="1803" width="9.140625" style="3"/>
    <col min="1804" max="1804" width="17.5703125" style="3" customWidth="1"/>
    <col min="1805" max="2048" width="9.140625" style="3"/>
    <col min="2049" max="2049" width="9.5703125" style="3" customWidth="1"/>
    <col min="2050" max="2050" width="16" style="3" customWidth="1"/>
    <col min="2051" max="2051" width="8.5703125" style="3" customWidth="1"/>
    <col min="2052" max="2054" width="9.140625" style="3"/>
    <col min="2055" max="2055" width="10.7109375" style="3" customWidth="1"/>
    <col min="2056" max="2056" width="11.7109375" style="3" customWidth="1"/>
    <col min="2057" max="2059" width="9.140625" style="3"/>
    <col min="2060" max="2060" width="17.5703125" style="3" customWidth="1"/>
    <col min="2061" max="2304" width="9.140625" style="3"/>
    <col min="2305" max="2305" width="9.5703125" style="3" customWidth="1"/>
    <col min="2306" max="2306" width="16" style="3" customWidth="1"/>
    <col min="2307" max="2307" width="8.5703125" style="3" customWidth="1"/>
    <col min="2308" max="2310" width="9.140625" style="3"/>
    <col min="2311" max="2311" width="10.7109375" style="3" customWidth="1"/>
    <col min="2312" max="2312" width="11.7109375" style="3" customWidth="1"/>
    <col min="2313" max="2315" width="9.140625" style="3"/>
    <col min="2316" max="2316" width="17.5703125" style="3" customWidth="1"/>
    <col min="2317" max="2560" width="9.140625" style="3"/>
    <col min="2561" max="2561" width="9.5703125" style="3" customWidth="1"/>
    <col min="2562" max="2562" width="16" style="3" customWidth="1"/>
    <col min="2563" max="2563" width="8.5703125" style="3" customWidth="1"/>
    <col min="2564" max="2566" width="9.140625" style="3"/>
    <col min="2567" max="2567" width="10.7109375" style="3" customWidth="1"/>
    <col min="2568" max="2568" width="11.7109375" style="3" customWidth="1"/>
    <col min="2569" max="2571" width="9.140625" style="3"/>
    <col min="2572" max="2572" width="17.5703125" style="3" customWidth="1"/>
    <col min="2573" max="2816" width="9.140625" style="3"/>
    <col min="2817" max="2817" width="9.5703125" style="3" customWidth="1"/>
    <col min="2818" max="2818" width="16" style="3" customWidth="1"/>
    <col min="2819" max="2819" width="8.5703125" style="3" customWidth="1"/>
    <col min="2820" max="2822" width="9.140625" style="3"/>
    <col min="2823" max="2823" width="10.7109375" style="3" customWidth="1"/>
    <col min="2824" max="2824" width="11.7109375" style="3" customWidth="1"/>
    <col min="2825" max="2827" width="9.140625" style="3"/>
    <col min="2828" max="2828" width="17.5703125" style="3" customWidth="1"/>
    <col min="2829" max="3072" width="9.140625" style="3"/>
    <col min="3073" max="3073" width="9.5703125" style="3" customWidth="1"/>
    <col min="3074" max="3074" width="16" style="3" customWidth="1"/>
    <col min="3075" max="3075" width="8.5703125" style="3" customWidth="1"/>
    <col min="3076" max="3078" width="9.140625" style="3"/>
    <col min="3079" max="3079" width="10.7109375" style="3" customWidth="1"/>
    <col min="3080" max="3080" width="11.7109375" style="3" customWidth="1"/>
    <col min="3081" max="3083" width="9.140625" style="3"/>
    <col min="3084" max="3084" width="17.5703125" style="3" customWidth="1"/>
    <col min="3085" max="3328" width="9.140625" style="3"/>
    <col min="3329" max="3329" width="9.5703125" style="3" customWidth="1"/>
    <col min="3330" max="3330" width="16" style="3" customWidth="1"/>
    <col min="3331" max="3331" width="8.5703125" style="3" customWidth="1"/>
    <col min="3332" max="3334" width="9.140625" style="3"/>
    <col min="3335" max="3335" width="10.7109375" style="3" customWidth="1"/>
    <col min="3336" max="3336" width="11.7109375" style="3" customWidth="1"/>
    <col min="3337" max="3339" width="9.140625" style="3"/>
    <col min="3340" max="3340" width="17.5703125" style="3" customWidth="1"/>
    <col min="3341" max="3584" width="9.140625" style="3"/>
    <col min="3585" max="3585" width="9.5703125" style="3" customWidth="1"/>
    <col min="3586" max="3586" width="16" style="3" customWidth="1"/>
    <col min="3587" max="3587" width="8.5703125" style="3" customWidth="1"/>
    <col min="3588" max="3590" width="9.140625" style="3"/>
    <col min="3591" max="3591" width="10.7109375" style="3" customWidth="1"/>
    <col min="3592" max="3592" width="11.7109375" style="3" customWidth="1"/>
    <col min="3593" max="3595" width="9.140625" style="3"/>
    <col min="3596" max="3596" width="17.5703125" style="3" customWidth="1"/>
    <col min="3597" max="3840" width="9.140625" style="3"/>
    <col min="3841" max="3841" width="9.5703125" style="3" customWidth="1"/>
    <col min="3842" max="3842" width="16" style="3" customWidth="1"/>
    <col min="3843" max="3843" width="8.5703125" style="3" customWidth="1"/>
    <col min="3844" max="3846" width="9.140625" style="3"/>
    <col min="3847" max="3847" width="10.7109375" style="3" customWidth="1"/>
    <col min="3848" max="3848" width="11.7109375" style="3" customWidth="1"/>
    <col min="3849" max="3851" width="9.140625" style="3"/>
    <col min="3852" max="3852" width="17.5703125" style="3" customWidth="1"/>
    <col min="3853" max="4096" width="9.140625" style="3"/>
    <col min="4097" max="4097" width="9.5703125" style="3" customWidth="1"/>
    <col min="4098" max="4098" width="16" style="3" customWidth="1"/>
    <col min="4099" max="4099" width="8.5703125" style="3" customWidth="1"/>
    <col min="4100" max="4102" width="9.140625" style="3"/>
    <col min="4103" max="4103" width="10.7109375" style="3" customWidth="1"/>
    <col min="4104" max="4104" width="11.7109375" style="3" customWidth="1"/>
    <col min="4105" max="4107" width="9.140625" style="3"/>
    <col min="4108" max="4108" width="17.5703125" style="3" customWidth="1"/>
    <col min="4109" max="4352" width="9.140625" style="3"/>
    <col min="4353" max="4353" width="9.5703125" style="3" customWidth="1"/>
    <col min="4354" max="4354" width="16" style="3" customWidth="1"/>
    <col min="4355" max="4355" width="8.5703125" style="3" customWidth="1"/>
    <col min="4356" max="4358" width="9.140625" style="3"/>
    <col min="4359" max="4359" width="10.7109375" style="3" customWidth="1"/>
    <col min="4360" max="4360" width="11.7109375" style="3" customWidth="1"/>
    <col min="4361" max="4363" width="9.140625" style="3"/>
    <col min="4364" max="4364" width="17.5703125" style="3" customWidth="1"/>
    <col min="4365" max="4608" width="9.140625" style="3"/>
    <col min="4609" max="4609" width="9.5703125" style="3" customWidth="1"/>
    <col min="4610" max="4610" width="16" style="3" customWidth="1"/>
    <col min="4611" max="4611" width="8.5703125" style="3" customWidth="1"/>
    <col min="4612" max="4614" width="9.140625" style="3"/>
    <col min="4615" max="4615" width="10.7109375" style="3" customWidth="1"/>
    <col min="4616" max="4616" width="11.7109375" style="3" customWidth="1"/>
    <col min="4617" max="4619" width="9.140625" style="3"/>
    <col min="4620" max="4620" width="17.5703125" style="3" customWidth="1"/>
    <col min="4621" max="4864" width="9.140625" style="3"/>
    <col min="4865" max="4865" width="9.5703125" style="3" customWidth="1"/>
    <col min="4866" max="4866" width="16" style="3" customWidth="1"/>
    <col min="4867" max="4867" width="8.5703125" style="3" customWidth="1"/>
    <col min="4868" max="4870" width="9.140625" style="3"/>
    <col min="4871" max="4871" width="10.7109375" style="3" customWidth="1"/>
    <col min="4872" max="4872" width="11.7109375" style="3" customWidth="1"/>
    <col min="4873" max="4875" width="9.140625" style="3"/>
    <col min="4876" max="4876" width="17.5703125" style="3" customWidth="1"/>
    <col min="4877" max="5120" width="9.140625" style="3"/>
    <col min="5121" max="5121" width="9.5703125" style="3" customWidth="1"/>
    <col min="5122" max="5122" width="16" style="3" customWidth="1"/>
    <col min="5123" max="5123" width="8.5703125" style="3" customWidth="1"/>
    <col min="5124" max="5126" width="9.140625" style="3"/>
    <col min="5127" max="5127" width="10.7109375" style="3" customWidth="1"/>
    <col min="5128" max="5128" width="11.7109375" style="3" customWidth="1"/>
    <col min="5129" max="5131" width="9.140625" style="3"/>
    <col min="5132" max="5132" width="17.5703125" style="3" customWidth="1"/>
    <col min="5133" max="5376" width="9.140625" style="3"/>
    <col min="5377" max="5377" width="9.5703125" style="3" customWidth="1"/>
    <col min="5378" max="5378" width="16" style="3" customWidth="1"/>
    <col min="5379" max="5379" width="8.5703125" style="3" customWidth="1"/>
    <col min="5380" max="5382" width="9.140625" style="3"/>
    <col min="5383" max="5383" width="10.7109375" style="3" customWidth="1"/>
    <col min="5384" max="5384" width="11.7109375" style="3" customWidth="1"/>
    <col min="5385" max="5387" width="9.140625" style="3"/>
    <col min="5388" max="5388" width="17.5703125" style="3" customWidth="1"/>
    <col min="5389" max="5632" width="9.140625" style="3"/>
    <col min="5633" max="5633" width="9.5703125" style="3" customWidth="1"/>
    <col min="5634" max="5634" width="16" style="3" customWidth="1"/>
    <col min="5635" max="5635" width="8.5703125" style="3" customWidth="1"/>
    <col min="5636" max="5638" width="9.140625" style="3"/>
    <col min="5639" max="5639" width="10.7109375" style="3" customWidth="1"/>
    <col min="5640" max="5640" width="11.7109375" style="3" customWidth="1"/>
    <col min="5641" max="5643" width="9.140625" style="3"/>
    <col min="5644" max="5644" width="17.5703125" style="3" customWidth="1"/>
    <col min="5645" max="5888" width="9.140625" style="3"/>
    <col min="5889" max="5889" width="9.5703125" style="3" customWidth="1"/>
    <col min="5890" max="5890" width="16" style="3" customWidth="1"/>
    <col min="5891" max="5891" width="8.5703125" style="3" customWidth="1"/>
    <col min="5892" max="5894" width="9.140625" style="3"/>
    <col min="5895" max="5895" width="10.7109375" style="3" customWidth="1"/>
    <col min="5896" max="5896" width="11.7109375" style="3" customWidth="1"/>
    <col min="5897" max="5899" width="9.140625" style="3"/>
    <col min="5900" max="5900" width="17.5703125" style="3" customWidth="1"/>
    <col min="5901" max="6144" width="9.140625" style="3"/>
    <col min="6145" max="6145" width="9.5703125" style="3" customWidth="1"/>
    <col min="6146" max="6146" width="16" style="3" customWidth="1"/>
    <col min="6147" max="6147" width="8.5703125" style="3" customWidth="1"/>
    <col min="6148" max="6150" width="9.140625" style="3"/>
    <col min="6151" max="6151" width="10.7109375" style="3" customWidth="1"/>
    <col min="6152" max="6152" width="11.7109375" style="3" customWidth="1"/>
    <col min="6153" max="6155" width="9.140625" style="3"/>
    <col min="6156" max="6156" width="17.5703125" style="3" customWidth="1"/>
    <col min="6157" max="6400" width="9.140625" style="3"/>
    <col min="6401" max="6401" width="9.5703125" style="3" customWidth="1"/>
    <col min="6402" max="6402" width="16" style="3" customWidth="1"/>
    <col min="6403" max="6403" width="8.5703125" style="3" customWidth="1"/>
    <col min="6404" max="6406" width="9.140625" style="3"/>
    <col min="6407" max="6407" width="10.7109375" style="3" customWidth="1"/>
    <col min="6408" max="6408" width="11.7109375" style="3" customWidth="1"/>
    <col min="6409" max="6411" width="9.140625" style="3"/>
    <col min="6412" max="6412" width="17.5703125" style="3" customWidth="1"/>
    <col min="6413" max="6656" width="9.140625" style="3"/>
    <col min="6657" max="6657" width="9.5703125" style="3" customWidth="1"/>
    <col min="6658" max="6658" width="16" style="3" customWidth="1"/>
    <col min="6659" max="6659" width="8.5703125" style="3" customWidth="1"/>
    <col min="6660" max="6662" width="9.140625" style="3"/>
    <col min="6663" max="6663" width="10.7109375" style="3" customWidth="1"/>
    <col min="6664" max="6664" width="11.7109375" style="3" customWidth="1"/>
    <col min="6665" max="6667" width="9.140625" style="3"/>
    <col min="6668" max="6668" width="17.5703125" style="3" customWidth="1"/>
    <col min="6669" max="6912" width="9.140625" style="3"/>
    <col min="6913" max="6913" width="9.5703125" style="3" customWidth="1"/>
    <col min="6914" max="6914" width="16" style="3" customWidth="1"/>
    <col min="6915" max="6915" width="8.5703125" style="3" customWidth="1"/>
    <col min="6916" max="6918" width="9.140625" style="3"/>
    <col min="6919" max="6919" width="10.7109375" style="3" customWidth="1"/>
    <col min="6920" max="6920" width="11.7109375" style="3" customWidth="1"/>
    <col min="6921" max="6923" width="9.140625" style="3"/>
    <col min="6924" max="6924" width="17.5703125" style="3" customWidth="1"/>
    <col min="6925" max="7168" width="9.140625" style="3"/>
    <col min="7169" max="7169" width="9.5703125" style="3" customWidth="1"/>
    <col min="7170" max="7170" width="16" style="3" customWidth="1"/>
    <col min="7171" max="7171" width="8.5703125" style="3" customWidth="1"/>
    <col min="7172" max="7174" width="9.140625" style="3"/>
    <col min="7175" max="7175" width="10.7109375" style="3" customWidth="1"/>
    <col min="7176" max="7176" width="11.7109375" style="3" customWidth="1"/>
    <col min="7177" max="7179" width="9.140625" style="3"/>
    <col min="7180" max="7180" width="17.5703125" style="3" customWidth="1"/>
    <col min="7181" max="7424" width="9.140625" style="3"/>
    <col min="7425" max="7425" width="9.5703125" style="3" customWidth="1"/>
    <col min="7426" max="7426" width="16" style="3" customWidth="1"/>
    <col min="7427" max="7427" width="8.5703125" style="3" customWidth="1"/>
    <col min="7428" max="7430" width="9.140625" style="3"/>
    <col min="7431" max="7431" width="10.7109375" style="3" customWidth="1"/>
    <col min="7432" max="7432" width="11.7109375" style="3" customWidth="1"/>
    <col min="7433" max="7435" width="9.140625" style="3"/>
    <col min="7436" max="7436" width="17.5703125" style="3" customWidth="1"/>
    <col min="7437" max="7680" width="9.140625" style="3"/>
    <col min="7681" max="7681" width="9.5703125" style="3" customWidth="1"/>
    <col min="7682" max="7682" width="16" style="3" customWidth="1"/>
    <col min="7683" max="7683" width="8.5703125" style="3" customWidth="1"/>
    <col min="7684" max="7686" width="9.140625" style="3"/>
    <col min="7687" max="7687" width="10.7109375" style="3" customWidth="1"/>
    <col min="7688" max="7688" width="11.7109375" style="3" customWidth="1"/>
    <col min="7689" max="7691" width="9.140625" style="3"/>
    <col min="7692" max="7692" width="17.5703125" style="3" customWidth="1"/>
    <col min="7693" max="7936" width="9.140625" style="3"/>
    <col min="7937" max="7937" width="9.5703125" style="3" customWidth="1"/>
    <col min="7938" max="7938" width="16" style="3" customWidth="1"/>
    <col min="7939" max="7939" width="8.5703125" style="3" customWidth="1"/>
    <col min="7940" max="7942" width="9.140625" style="3"/>
    <col min="7943" max="7943" width="10.7109375" style="3" customWidth="1"/>
    <col min="7944" max="7944" width="11.7109375" style="3" customWidth="1"/>
    <col min="7945" max="7947" width="9.140625" style="3"/>
    <col min="7948" max="7948" width="17.5703125" style="3" customWidth="1"/>
    <col min="7949" max="8192" width="9.140625" style="3"/>
    <col min="8193" max="8193" width="9.5703125" style="3" customWidth="1"/>
    <col min="8194" max="8194" width="16" style="3" customWidth="1"/>
    <col min="8195" max="8195" width="8.5703125" style="3" customWidth="1"/>
    <col min="8196" max="8198" width="9.140625" style="3"/>
    <col min="8199" max="8199" width="10.7109375" style="3" customWidth="1"/>
    <col min="8200" max="8200" width="11.7109375" style="3" customWidth="1"/>
    <col min="8201" max="8203" width="9.140625" style="3"/>
    <col min="8204" max="8204" width="17.5703125" style="3" customWidth="1"/>
    <col min="8205" max="8448" width="9.140625" style="3"/>
    <col min="8449" max="8449" width="9.5703125" style="3" customWidth="1"/>
    <col min="8450" max="8450" width="16" style="3" customWidth="1"/>
    <col min="8451" max="8451" width="8.5703125" style="3" customWidth="1"/>
    <col min="8452" max="8454" width="9.140625" style="3"/>
    <col min="8455" max="8455" width="10.7109375" style="3" customWidth="1"/>
    <col min="8456" max="8456" width="11.7109375" style="3" customWidth="1"/>
    <col min="8457" max="8459" width="9.140625" style="3"/>
    <col min="8460" max="8460" width="17.5703125" style="3" customWidth="1"/>
    <col min="8461" max="8704" width="9.140625" style="3"/>
    <col min="8705" max="8705" width="9.5703125" style="3" customWidth="1"/>
    <col min="8706" max="8706" width="16" style="3" customWidth="1"/>
    <col min="8707" max="8707" width="8.5703125" style="3" customWidth="1"/>
    <col min="8708" max="8710" width="9.140625" style="3"/>
    <col min="8711" max="8711" width="10.7109375" style="3" customWidth="1"/>
    <col min="8712" max="8712" width="11.7109375" style="3" customWidth="1"/>
    <col min="8713" max="8715" width="9.140625" style="3"/>
    <col min="8716" max="8716" width="17.5703125" style="3" customWidth="1"/>
    <col min="8717" max="8960" width="9.140625" style="3"/>
    <col min="8961" max="8961" width="9.5703125" style="3" customWidth="1"/>
    <col min="8962" max="8962" width="16" style="3" customWidth="1"/>
    <col min="8963" max="8963" width="8.5703125" style="3" customWidth="1"/>
    <col min="8964" max="8966" width="9.140625" style="3"/>
    <col min="8967" max="8967" width="10.7109375" style="3" customWidth="1"/>
    <col min="8968" max="8968" width="11.7109375" style="3" customWidth="1"/>
    <col min="8969" max="8971" width="9.140625" style="3"/>
    <col min="8972" max="8972" width="17.5703125" style="3" customWidth="1"/>
    <col min="8973" max="9216" width="9.140625" style="3"/>
    <col min="9217" max="9217" width="9.5703125" style="3" customWidth="1"/>
    <col min="9218" max="9218" width="16" style="3" customWidth="1"/>
    <col min="9219" max="9219" width="8.5703125" style="3" customWidth="1"/>
    <col min="9220" max="9222" width="9.140625" style="3"/>
    <col min="9223" max="9223" width="10.7109375" style="3" customWidth="1"/>
    <col min="9224" max="9224" width="11.7109375" style="3" customWidth="1"/>
    <col min="9225" max="9227" width="9.140625" style="3"/>
    <col min="9228" max="9228" width="17.5703125" style="3" customWidth="1"/>
    <col min="9229" max="9472" width="9.140625" style="3"/>
    <col min="9473" max="9473" width="9.5703125" style="3" customWidth="1"/>
    <col min="9474" max="9474" width="16" style="3" customWidth="1"/>
    <col min="9475" max="9475" width="8.5703125" style="3" customWidth="1"/>
    <col min="9476" max="9478" width="9.140625" style="3"/>
    <col min="9479" max="9479" width="10.7109375" style="3" customWidth="1"/>
    <col min="9480" max="9480" width="11.7109375" style="3" customWidth="1"/>
    <col min="9481" max="9483" width="9.140625" style="3"/>
    <col min="9484" max="9484" width="17.5703125" style="3" customWidth="1"/>
    <col min="9485" max="9728" width="9.140625" style="3"/>
    <col min="9729" max="9729" width="9.5703125" style="3" customWidth="1"/>
    <col min="9730" max="9730" width="16" style="3" customWidth="1"/>
    <col min="9731" max="9731" width="8.5703125" style="3" customWidth="1"/>
    <col min="9732" max="9734" width="9.140625" style="3"/>
    <col min="9735" max="9735" width="10.7109375" style="3" customWidth="1"/>
    <col min="9736" max="9736" width="11.7109375" style="3" customWidth="1"/>
    <col min="9737" max="9739" width="9.140625" style="3"/>
    <col min="9740" max="9740" width="17.5703125" style="3" customWidth="1"/>
    <col min="9741" max="9984" width="9.140625" style="3"/>
    <col min="9985" max="9985" width="9.5703125" style="3" customWidth="1"/>
    <col min="9986" max="9986" width="16" style="3" customWidth="1"/>
    <col min="9987" max="9987" width="8.5703125" style="3" customWidth="1"/>
    <col min="9988" max="9990" width="9.140625" style="3"/>
    <col min="9991" max="9991" width="10.7109375" style="3" customWidth="1"/>
    <col min="9992" max="9992" width="11.7109375" style="3" customWidth="1"/>
    <col min="9993" max="9995" width="9.140625" style="3"/>
    <col min="9996" max="9996" width="17.5703125" style="3" customWidth="1"/>
    <col min="9997" max="10240" width="9.140625" style="3"/>
    <col min="10241" max="10241" width="9.5703125" style="3" customWidth="1"/>
    <col min="10242" max="10242" width="16" style="3" customWidth="1"/>
    <col min="10243" max="10243" width="8.5703125" style="3" customWidth="1"/>
    <col min="10244" max="10246" width="9.140625" style="3"/>
    <col min="10247" max="10247" width="10.7109375" style="3" customWidth="1"/>
    <col min="10248" max="10248" width="11.7109375" style="3" customWidth="1"/>
    <col min="10249" max="10251" width="9.140625" style="3"/>
    <col min="10252" max="10252" width="17.5703125" style="3" customWidth="1"/>
    <col min="10253" max="10496" width="9.140625" style="3"/>
    <col min="10497" max="10497" width="9.5703125" style="3" customWidth="1"/>
    <col min="10498" max="10498" width="16" style="3" customWidth="1"/>
    <col min="10499" max="10499" width="8.5703125" style="3" customWidth="1"/>
    <col min="10500" max="10502" width="9.140625" style="3"/>
    <col min="10503" max="10503" width="10.7109375" style="3" customWidth="1"/>
    <col min="10504" max="10504" width="11.7109375" style="3" customWidth="1"/>
    <col min="10505" max="10507" width="9.140625" style="3"/>
    <col min="10508" max="10508" width="17.5703125" style="3" customWidth="1"/>
    <col min="10509" max="10752" width="9.140625" style="3"/>
    <col min="10753" max="10753" width="9.5703125" style="3" customWidth="1"/>
    <col min="10754" max="10754" width="16" style="3" customWidth="1"/>
    <col min="10755" max="10755" width="8.5703125" style="3" customWidth="1"/>
    <col min="10756" max="10758" width="9.140625" style="3"/>
    <col min="10759" max="10759" width="10.7109375" style="3" customWidth="1"/>
    <col min="10760" max="10760" width="11.7109375" style="3" customWidth="1"/>
    <col min="10761" max="10763" width="9.140625" style="3"/>
    <col min="10764" max="10764" width="17.5703125" style="3" customWidth="1"/>
    <col min="10765" max="11008" width="9.140625" style="3"/>
    <col min="11009" max="11009" width="9.5703125" style="3" customWidth="1"/>
    <col min="11010" max="11010" width="16" style="3" customWidth="1"/>
    <col min="11011" max="11011" width="8.5703125" style="3" customWidth="1"/>
    <col min="11012" max="11014" width="9.140625" style="3"/>
    <col min="11015" max="11015" width="10.7109375" style="3" customWidth="1"/>
    <col min="11016" max="11016" width="11.7109375" style="3" customWidth="1"/>
    <col min="11017" max="11019" width="9.140625" style="3"/>
    <col min="11020" max="11020" width="17.5703125" style="3" customWidth="1"/>
    <col min="11021" max="11264" width="9.140625" style="3"/>
    <col min="11265" max="11265" width="9.5703125" style="3" customWidth="1"/>
    <col min="11266" max="11266" width="16" style="3" customWidth="1"/>
    <col min="11267" max="11267" width="8.5703125" style="3" customWidth="1"/>
    <col min="11268" max="11270" width="9.140625" style="3"/>
    <col min="11271" max="11271" width="10.7109375" style="3" customWidth="1"/>
    <col min="11272" max="11272" width="11.7109375" style="3" customWidth="1"/>
    <col min="11273" max="11275" width="9.140625" style="3"/>
    <col min="11276" max="11276" width="17.5703125" style="3" customWidth="1"/>
    <col min="11277" max="11520" width="9.140625" style="3"/>
    <col min="11521" max="11521" width="9.5703125" style="3" customWidth="1"/>
    <col min="11522" max="11522" width="16" style="3" customWidth="1"/>
    <col min="11523" max="11523" width="8.5703125" style="3" customWidth="1"/>
    <col min="11524" max="11526" width="9.140625" style="3"/>
    <col min="11527" max="11527" width="10.7109375" style="3" customWidth="1"/>
    <col min="11528" max="11528" width="11.7109375" style="3" customWidth="1"/>
    <col min="11529" max="11531" width="9.140625" style="3"/>
    <col min="11532" max="11532" width="17.5703125" style="3" customWidth="1"/>
    <col min="11533" max="11776" width="9.140625" style="3"/>
    <col min="11777" max="11777" width="9.5703125" style="3" customWidth="1"/>
    <col min="11778" max="11778" width="16" style="3" customWidth="1"/>
    <col min="11779" max="11779" width="8.5703125" style="3" customWidth="1"/>
    <col min="11780" max="11782" width="9.140625" style="3"/>
    <col min="11783" max="11783" width="10.7109375" style="3" customWidth="1"/>
    <col min="11784" max="11784" width="11.7109375" style="3" customWidth="1"/>
    <col min="11785" max="11787" width="9.140625" style="3"/>
    <col min="11788" max="11788" width="17.5703125" style="3" customWidth="1"/>
    <col min="11789" max="12032" width="9.140625" style="3"/>
    <col min="12033" max="12033" width="9.5703125" style="3" customWidth="1"/>
    <col min="12034" max="12034" width="16" style="3" customWidth="1"/>
    <col min="12035" max="12035" width="8.5703125" style="3" customWidth="1"/>
    <col min="12036" max="12038" width="9.140625" style="3"/>
    <col min="12039" max="12039" width="10.7109375" style="3" customWidth="1"/>
    <col min="12040" max="12040" width="11.7109375" style="3" customWidth="1"/>
    <col min="12041" max="12043" width="9.140625" style="3"/>
    <col min="12044" max="12044" width="17.5703125" style="3" customWidth="1"/>
    <col min="12045" max="12288" width="9.140625" style="3"/>
    <col min="12289" max="12289" width="9.5703125" style="3" customWidth="1"/>
    <col min="12290" max="12290" width="16" style="3" customWidth="1"/>
    <col min="12291" max="12291" width="8.5703125" style="3" customWidth="1"/>
    <col min="12292" max="12294" width="9.140625" style="3"/>
    <col min="12295" max="12295" width="10.7109375" style="3" customWidth="1"/>
    <col min="12296" max="12296" width="11.7109375" style="3" customWidth="1"/>
    <col min="12297" max="12299" width="9.140625" style="3"/>
    <col min="12300" max="12300" width="17.5703125" style="3" customWidth="1"/>
    <col min="12301" max="12544" width="9.140625" style="3"/>
    <col min="12545" max="12545" width="9.5703125" style="3" customWidth="1"/>
    <col min="12546" max="12546" width="16" style="3" customWidth="1"/>
    <col min="12547" max="12547" width="8.5703125" style="3" customWidth="1"/>
    <col min="12548" max="12550" width="9.140625" style="3"/>
    <col min="12551" max="12551" width="10.7109375" style="3" customWidth="1"/>
    <col min="12552" max="12552" width="11.7109375" style="3" customWidth="1"/>
    <col min="12553" max="12555" width="9.140625" style="3"/>
    <col min="12556" max="12556" width="17.5703125" style="3" customWidth="1"/>
    <col min="12557" max="12800" width="9.140625" style="3"/>
    <col min="12801" max="12801" width="9.5703125" style="3" customWidth="1"/>
    <col min="12802" max="12802" width="16" style="3" customWidth="1"/>
    <col min="12803" max="12803" width="8.5703125" style="3" customWidth="1"/>
    <col min="12804" max="12806" width="9.140625" style="3"/>
    <col min="12807" max="12807" width="10.7109375" style="3" customWidth="1"/>
    <col min="12808" max="12808" width="11.7109375" style="3" customWidth="1"/>
    <col min="12809" max="12811" width="9.140625" style="3"/>
    <col min="12812" max="12812" width="17.5703125" style="3" customWidth="1"/>
    <col min="12813" max="13056" width="9.140625" style="3"/>
    <col min="13057" max="13057" width="9.5703125" style="3" customWidth="1"/>
    <col min="13058" max="13058" width="16" style="3" customWidth="1"/>
    <col min="13059" max="13059" width="8.5703125" style="3" customWidth="1"/>
    <col min="13060" max="13062" width="9.140625" style="3"/>
    <col min="13063" max="13063" width="10.7109375" style="3" customWidth="1"/>
    <col min="13064" max="13064" width="11.7109375" style="3" customWidth="1"/>
    <col min="13065" max="13067" width="9.140625" style="3"/>
    <col min="13068" max="13068" width="17.5703125" style="3" customWidth="1"/>
    <col min="13069" max="13312" width="9.140625" style="3"/>
    <col min="13313" max="13313" width="9.5703125" style="3" customWidth="1"/>
    <col min="13314" max="13314" width="16" style="3" customWidth="1"/>
    <col min="13315" max="13315" width="8.5703125" style="3" customWidth="1"/>
    <col min="13316" max="13318" width="9.140625" style="3"/>
    <col min="13319" max="13319" width="10.7109375" style="3" customWidth="1"/>
    <col min="13320" max="13320" width="11.7109375" style="3" customWidth="1"/>
    <col min="13321" max="13323" width="9.140625" style="3"/>
    <col min="13324" max="13324" width="17.5703125" style="3" customWidth="1"/>
    <col min="13325" max="13568" width="9.140625" style="3"/>
    <col min="13569" max="13569" width="9.5703125" style="3" customWidth="1"/>
    <col min="13570" max="13570" width="16" style="3" customWidth="1"/>
    <col min="13571" max="13571" width="8.5703125" style="3" customWidth="1"/>
    <col min="13572" max="13574" width="9.140625" style="3"/>
    <col min="13575" max="13575" width="10.7109375" style="3" customWidth="1"/>
    <col min="13576" max="13576" width="11.7109375" style="3" customWidth="1"/>
    <col min="13577" max="13579" width="9.140625" style="3"/>
    <col min="13580" max="13580" width="17.5703125" style="3" customWidth="1"/>
    <col min="13581" max="13824" width="9.140625" style="3"/>
    <col min="13825" max="13825" width="9.5703125" style="3" customWidth="1"/>
    <col min="13826" max="13826" width="16" style="3" customWidth="1"/>
    <col min="13827" max="13827" width="8.5703125" style="3" customWidth="1"/>
    <col min="13828" max="13830" width="9.140625" style="3"/>
    <col min="13831" max="13831" width="10.7109375" style="3" customWidth="1"/>
    <col min="13832" max="13832" width="11.7109375" style="3" customWidth="1"/>
    <col min="13833" max="13835" width="9.140625" style="3"/>
    <col min="13836" max="13836" width="17.5703125" style="3" customWidth="1"/>
    <col min="13837" max="14080" width="9.140625" style="3"/>
    <col min="14081" max="14081" width="9.5703125" style="3" customWidth="1"/>
    <col min="14082" max="14082" width="16" style="3" customWidth="1"/>
    <col min="14083" max="14083" width="8.5703125" style="3" customWidth="1"/>
    <col min="14084" max="14086" width="9.140625" style="3"/>
    <col min="14087" max="14087" width="10.7109375" style="3" customWidth="1"/>
    <col min="14088" max="14088" width="11.7109375" style="3" customWidth="1"/>
    <col min="14089" max="14091" width="9.140625" style="3"/>
    <col min="14092" max="14092" width="17.5703125" style="3" customWidth="1"/>
    <col min="14093" max="14336" width="9.140625" style="3"/>
    <col min="14337" max="14337" width="9.5703125" style="3" customWidth="1"/>
    <col min="14338" max="14338" width="16" style="3" customWidth="1"/>
    <col min="14339" max="14339" width="8.5703125" style="3" customWidth="1"/>
    <col min="14340" max="14342" width="9.140625" style="3"/>
    <col min="14343" max="14343" width="10.7109375" style="3" customWidth="1"/>
    <col min="14344" max="14344" width="11.7109375" style="3" customWidth="1"/>
    <col min="14345" max="14347" width="9.140625" style="3"/>
    <col min="14348" max="14348" width="17.5703125" style="3" customWidth="1"/>
    <col min="14349" max="14592" width="9.140625" style="3"/>
    <col min="14593" max="14593" width="9.5703125" style="3" customWidth="1"/>
    <col min="14594" max="14594" width="16" style="3" customWidth="1"/>
    <col min="14595" max="14595" width="8.5703125" style="3" customWidth="1"/>
    <col min="14596" max="14598" width="9.140625" style="3"/>
    <col min="14599" max="14599" width="10.7109375" style="3" customWidth="1"/>
    <col min="14600" max="14600" width="11.7109375" style="3" customWidth="1"/>
    <col min="14601" max="14603" width="9.140625" style="3"/>
    <col min="14604" max="14604" width="17.5703125" style="3" customWidth="1"/>
    <col min="14605" max="14848" width="9.140625" style="3"/>
    <col min="14849" max="14849" width="9.5703125" style="3" customWidth="1"/>
    <col min="14850" max="14850" width="16" style="3" customWidth="1"/>
    <col min="14851" max="14851" width="8.5703125" style="3" customWidth="1"/>
    <col min="14852" max="14854" width="9.140625" style="3"/>
    <col min="14855" max="14855" width="10.7109375" style="3" customWidth="1"/>
    <col min="14856" max="14856" width="11.7109375" style="3" customWidth="1"/>
    <col min="14857" max="14859" width="9.140625" style="3"/>
    <col min="14860" max="14860" width="17.5703125" style="3" customWidth="1"/>
    <col min="14861" max="15104" width="9.140625" style="3"/>
    <col min="15105" max="15105" width="9.5703125" style="3" customWidth="1"/>
    <col min="15106" max="15106" width="16" style="3" customWidth="1"/>
    <col min="15107" max="15107" width="8.5703125" style="3" customWidth="1"/>
    <col min="15108" max="15110" width="9.140625" style="3"/>
    <col min="15111" max="15111" width="10.7109375" style="3" customWidth="1"/>
    <col min="15112" max="15112" width="11.7109375" style="3" customWidth="1"/>
    <col min="15113" max="15115" width="9.140625" style="3"/>
    <col min="15116" max="15116" width="17.5703125" style="3" customWidth="1"/>
    <col min="15117" max="15360" width="9.140625" style="3"/>
    <col min="15361" max="15361" width="9.5703125" style="3" customWidth="1"/>
    <col min="15362" max="15362" width="16" style="3" customWidth="1"/>
    <col min="15363" max="15363" width="8.5703125" style="3" customWidth="1"/>
    <col min="15364" max="15366" width="9.140625" style="3"/>
    <col min="15367" max="15367" width="10.7109375" style="3" customWidth="1"/>
    <col min="15368" max="15368" width="11.7109375" style="3" customWidth="1"/>
    <col min="15369" max="15371" width="9.140625" style="3"/>
    <col min="15372" max="15372" width="17.5703125" style="3" customWidth="1"/>
    <col min="15373" max="15616" width="9.140625" style="3"/>
    <col min="15617" max="15617" width="9.5703125" style="3" customWidth="1"/>
    <col min="15618" max="15618" width="16" style="3" customWidth="1"/>
    <col min="15619" max="15619" width="8.5703125" style="3" customWidth="1"/>
    <col min="15620" max="15622" width="9.140625" style="3"/>
    <col min="15623" max="15623" width="10.7109375" style="3" customWidth="1"/>
    <col min="15624" max="15624" width="11.7109375" style="3" customWidth="1"/>
    <col min="15625" max="15627" width="9.140625" style="3"/>
    <col min="15628" max="15628" width="17.5703125" style="3" customWidth="1"/>
    <col min="15629" max="15872" width="9.140625" style="3"/>
    <col min="15873" max="15873" width="9.5703125" style="3" customWidth="1"/>
    <col min="15874" max="15874" width="16" style="3" customWidth="1"/>
    <col min="15875" max="15875" width="8.5703125" style="3" customWidth="1"/>
    <col min="15876" max="15878" width="9.140625" style="3"/>
    <col min="15879" max="15879" width="10.7109375" style="3" customWidth="1"/>
    <col min="15880" max="15880" width="11.7109375" style="3" customWidth="1"/>
    <col min="15881" max="15883" width="9.140625" style="3"/>
    <col min="15884" max="15884" width="17.5703125" style="3" customWidth="1"/>
    <col min="15885" max="16128" width="9.140625" style="3"/>
    <col min="16129" max="16129" width="9.5703125" style="3" customWidth="1"/>
    <col min="16130" max="16130" width="16" style="3" customWidth="1"/>
    <col min="16131" max="16131" width="8.5703125" style="3" customWidth="1"/>
    <col min="16132" max="16134" width="9.140625" style="3"/>
    <col min="16135" max="16135" width="10.7109375" style="3" customWidth="1"/>
    <col min="16136" max="16136" width="11.7109375" style="3" customWidth="1"/>
    <col min="16137" max="16139" width="9.140625" style="3"/>
    <col min="16140" max="16140" width="17.5703125" style="3" customWidth="1"/>
    <col min="16141" max="16384" width="9.140625" style="3"/>
  </cols>
  <sheetData>
    <row r="1" spans="1:19" ht="15">
      <c r="A1" s="1" t="s">
        <v>28</v>
      </c>
      <c r="B1" s="2"/>
      <c r="H1" s="4"/>
    </row>
    <row r="2" spans="1:19" ht="15">
      <c r="A2" s="1" t="s">
        <v>29</v>
      </c>
      <c r="B2" s="5" t="s">
        <v>30</v>
      </c>
      <c r="C2" s="5" t="s">
        <v>1</v>
      </c>
    </row>
    <row r="3" spans="1:19" ht="15.75" thickBot="1">
      <c r="A3" s="6"/>
      <c r="B3" s="7"/>
      <c r="C3" s="7"/>
      <c r="D3" s="7"/>
      <c r="E3" s="7"/>
      <c r="F3" s="7"/>
      <c r="G3" s="7"/>
      <c r="H3" s="7"/>
      <c r="I3" s="7"/>
      <c r="J3" s="7"/>
    </row>
    <row r="4" spans="1:19" ht="46.5" thickBot="1">
      <c r="B4" s="8" t="s">
        <v>31</v>
      </c>
      <c r="C4" s="9" t="s">
        <v>32</v>
      </c>
      <c r="D4" s="9" t="s">
        <v>33</v>
      </c>
      <c r="E4" s="9" t="s">
        <v>34</v>
      </c>
      <c r="F4" s="9" t="s">
        <v>35</v>
      </c>
      <c r="G4" s="9" t="s">
        <v>36</v>
      </c>
      <c r="H4" s="9" t="s">
        <v>0</v>
      </c>
      <c r="I4" s="10" t="s">
        <v>37</v>
      </c>
      <c r="J4" s="11"/>
      <c r="L4" s="12" t="s">
        <v>38</v>
      </c>
      <c r="M4" s="12"/>
      <c r="N4" s="13"/>
    </row>
    <row r="5" spans="1:19" ht="15.75" thickBot="1">
      <c r="B5" s="54">
        <v>2005</v>
      </c>
      <c r="C5" s="55"/>
      <c r="D5" s="55"/>
      <c r="E5" s="55"/>
      <c r="F5" s="55"/>
      <c r="G5" s="55"/>
      <c r="H5" s="55"/>
      <c r="I5" s="56"/>
      <c r="J5" s="11"/>
      <c r="K5" s="14"/>
      <c r="L5" s="14"/>
      <c r="M5" s="14"/>
      <c r="N5" s="14"/>
      <c r="O5" s="14"/>
      <c r="P5" s="14"/>
      <c r="Q5" s="14"/>
      <c r="R5" s="14"/>
      <c r="S5" s="14"/>
    </row>
    <row r="6" spans="1:19" ht="15.75" thickTop="1">
      <c r="B6" s="15">
        <v>1</v>
      </c>
      <c r="C6" s="16">
        <v>38524</v>
      </c>
      <c r="D6" s="17">
        <v>3</v>
      </c>
      <c r="E6" s="18">
        <f>M6/S6*12</f>
        <v>2.2872749844816882</v>
      </c>
      <c r="F6" s="19">
        <f>P6/S6*12</f>
        <v>0</v>
      </c>
      <c r="G6" s="20">
        <f t="shared" ref="G6:G12" si="0">R6/S6*12</f>
        <v>2.1729112352576041</v>
      </c>
      <c r="H6" s="20"/>
      <c r="I6" s="21">
        <f t="shared" ref="I6:I12" si="1">(O6/S6*12-H6-F6)/E6*100</f>
        <v>95.000000000000014</v>
      </c>
      <c r="K6" s="14"/>
      <c r="L6" s="22" t="s">
        <v>39</v>
      </c>
      <c r="M6" s="23">
        <v>9.2119999999999997</v>
      </c>
      <c r="N6" s="24">
        <v>0.05</v>
      </c>
      <c r="O6" s="23">
        <f t="shared" ref="O6:O12" si="2">M6-(M6*N6)</f>
        <v>8.7514000000000003</v>
      </c>
      <c r="P6" s="23">
        <v>0</v>
      </c>
      <c r="Q6" s="24">
        <f t="shared" ref="Q6:Q12" si="3">P6/O6</f>
        <v>0</v>
      </c>
      <c r="R6" s="23">
        <f t="shared" ref="R6:R12" si="4">O6-P6</f>
        <v>8.7514000000000003</v>
      </c>
      <c r="S6" s="25">
        <v>48.33</v>
      </c>
    </row>
    <row r="7" spans="1:19" ht="15">
      <c r="B7" s="15">
        <v>2</v>
      </c>
      <c r="C7" s="26">
        <v>38529</v>
      </c>
      <c r="D7" s="17">
        <v>3</v>
      </c>
      <c r="E7" s="18">
        <f t="shared" ref="E7:E11" si="5">M7/S7*12</f>
        <v>1.9322195704057279</v>
      </c>
      <c r="F7" s="19">
        <f t="shared" ref="F7:F12" si="6">P7/S7*12</f>
        <v>0</v>
      </c>
      <c r="G7" s="20">
        <f t="shared" si="0"/>
        <v>1.8356085918854415</v>
      </c>
      <c r="H7" s="20"/>
      <c r="I7" s="21">
        <f t="shared" si="1"/>
        <v>95</v>
      </c>
      <c r="J7" s="4"/>
      <c r="K7" s="14"/>
      <c r="L7" s="22" t="s">
        <v>40</v>
      </c>
      <c r="M7" s="23">
        <v>2.024</v>
      </c>
      <c r="N7" s="24">
        <v>0.05</v>
      </c>
      <c r="O7" s="23">
        <f t="shared" si="2"/>
        <v>1.9228000000000001</v>
      </c>
      <c r="P7" s="23">
        <v>0</v>
      </c>
      <c r="Q7" s="24">
        <f t="shared" si="3"/>
        <v>0</v>
      </c>
      <c r="R7" s="23">
        <f t="shared" si="4"/>
        <v>1.9228000000000001</v>
      </c>
      <c r="S7" s="25">
        <v>12.57</v>
      </c>
    </row>
    <row r="8" spans="1:19" ht="15">
      <c r="B8" s="15">
        <v>3</v>
      </c>
      <c r="C8" s="26">
        <v>38538</v>
      </c>
      <c r="D8" s="17">
        <v>3</v>
      </c>
      <c r="E8" s="18">
        <f t="shared" si="5"/>
        <v>1.4654787073391724</v>
      </c>
      <c r="F8" s="19">
        <f t="shared" si="6"/>
        <v>0</v>
      </c>
      <c r="G8" s="20">
        <f t="shared" si="0"/>
        <v>1.3922047719722137</v>
      </c>
      <c r="H8" s="20"/>
      <c r="I8" s="21">
        <f t="shared" si="1"/>
        <v>95</v>
      </c>
      <c r="K8" s="14"/>
      <c r="L8" s="22" t="s">
        <v>41</v>
      </c>
      <c r="M8" s="23">
        <v>8.0869999999999997</v>
      </c>
      <c r="N8" s="24">
        <v>0.05</v>
      </c>
      <c r="O8" s="23">
        <f t="shared" si="2"/>
        <v>7.6826499999999998</v>
      </c>
      <c r="P8" s="23">
        <v>0</v>
      </c>
      <c r="Q8" s="24">
        <f t="shared" si="3"/>
        <v>0</v>
      </c>
      <c r="R8" s="23">
        <f t="shared" si="4"/>
        <v>7.6826499999999998</v>
      </c>
      <c r="S8" s="25">
        <v>66.22</v>
      </c>
    </row>
    <row r="9" spans="1:19" ht="15">
      <c r="B9" s="15">
        <v>4</v>
      </c>
      <c r="C9" s="26">
        <v>38542</v>
      </c>
      <c r="D9" s="17">
        <v>3</v>
      </c>
      <c r="E9" s="18">
        <f t="shared" si="5"/>
        <v>1.4681969193597102</v>
      </c>
      <c r="F9" s="19">
        <f t="shared" si="6"/>
        <v>0</v>
      </c>
      <c r="G9" s="20">
        <f t="shared" si="0"/>
        <v>1.3947870733917247</v>
      </c>
      <c r="H9" s="20"/>
      <c r="I9" s="21">
        <f t="shared" si="1"/>
        <v>95</v>
      </c>
      <c r="K9" s="14"/>
      <c r="L9" s="22" t="s">
        <v>42</v>
      </c>
      <c r="M9" s="23">
        <v>8.1020000000000003</v>
      </c>
      <c r="N9" s="24">
        <v>0.05</v>
      </c>
      <c r="O9" s="23">
        <f t="shared" si="2"/>
        <v>7.6969000000000003</v>
      </c>
      <c r="P9" s="23">
        <v>0</v>
      </c>
      <c r="Q9" s="24">
        <f t="shared" si="3"/>
        <v>0</v>
      </c>
      <c r="R9" s="23">
        <f t="shared" si="4"/>
        <v>7.6969000000000003</v>
      </c>
      <c r="S9" s="23">
        <v>66.22</v>
      </c>
    </row>
    <row r="10" spans="1:19" ht="15">
      <c r="B10" s="15">
        <v>5</v>
      </c>
      <c r="C10" s="26">
        <v>38550</v>
      </c>
      <c r="D10" s="17">
        <v>3</v>
      </c>
      <c r="E10" s="18">
        <f t="shared" si="5"/>
        <v>2.0761703412866206</v>
      </c>
      <c r="F10" s="19">
        <f t="shared" si="6"/>
        <v>0</v>
      </c>
      <c r="G10" s="20">
        <f t="shared" si="0"/>
        <v>1.9723618242222893</v>
      </c>
      <c r="H10" s="20"/>
      <c r="I10" s="21">
        <f t="shared" si="1"/>
        <v>94.999999999999986</v>
      </c>
      <c r="K10" s="14"/>
      <c r="L10" s="22" t="s">
        <v>43</v>
      </c>
      <c r="M10" s="23">
        <v>11.457000000000001</v>
      </c>
      <c r="N10" s="24">
        <v>0.05</v>
      </c>
      <c r="O10" s="23">
        <f t="shared" si="2"/>
        <v>10.88415</v>
      </c>
      <c r="P10" s="23">
        <v>0</v>
      </c>
      <c r="Q10" s="24">
        <f t="shared" si="3"/>
        <v>0</v>
      </c>
      <c r="R10" s="23">
        <f t="shared" si="4"/>
        <v>10.88415</v>
      </c>
      <c r="S10" s="25">
        <v>66.22</v>
      </c>
    </row>
    <row r="11" spans="1:19" ht="15">
      <c r="B11" s="15">
        <v>6</v>
      </c>
      <c r="C11" s="26">
        <v>38558</v>
      </c>
      <c r="D11" s="17">
        <v>3</v>
      </c>
      <c r="E11" s="18">
        <f t="shared" si="5"/>
        <v>2.3140886699507388</v>
      </c>
      <c r="F11" s="19">
        <f t="shared" si="6"/>
        <v>0</v>
      </c>
      <c r="G11" s="20">
        <f t="shared" si="0"/>
        <v>2.1983842364532022</v>
      </c>
      <c r="H11" s="20"/>
      <c r="I11" s="21">
        <f t="shared" si="1"/>
        <v>95.000000000000014</v>
      </c>
      <c r="J11" s="7"/>
      <c r="K11" s="14"/>
      <c r="L11" s="22" t="s">
        <v>44</v>
      </c>
      <c r="M11" s="23">
        <v>5.8719999999999999</v>
      </c>
      <c r="N11" s="24">
        <v>0.05</v>
      </c>
      <c r="O11" s="23">
        <f t="shared" si="2"/>
        <v>5.5784000000000002</v>
      </c>
      <c r="P11" s="23">
        <v>0</v>
      </c>
      <c r="Q11" s="24">
        <f t="shared" si="3"/>
        <v>0</v>
      </c>
      <c r="R11" s="23">
        <f t="shared" si="4"/>
        <v>5.5784000000000002</v>
      </c>
      <c r="S11" s="23">
        <v>30.45</v>
      </c>
    </row>
    <row r="12" spans="1:19" ht="15">
      <c r="B12" s="15">
        <v>7</v>
      </c>
      <c r="C12" s="26">
        <v>38565</v>
      </c>
      <c r="D12" s="17">
        <v>3</v>
      </c>
      <c r="E12" s="18">
        <f>M12/S12*12</f>
        <v>1.5618846270009061</v>
      </c>
      <c r="F12" s="19">
        <f t="shared" si="6"/>
        <v>0</v>
      </c>
      <c r="G12" s="20">
        <f t="shared" si="0"/>
        <v>1.4837903956508609</v>
      </c>
      <c r="H12" s="20"/>
      <c r="I12" s="21">
        <f t="shared" si="1"/>
        <v>95</v>
      </c>
      <c r="J12" s="11"/>
      <c r="K12" s="14"/>
      <c r="L12" s="22" t="s">
        <v>45</v>
      </c>
      <c r="M12" s="23">
        <v>8.6189999999999998</v>
      </c>
      <c r="N12" s="24">
        <v>0.05</v>
      </c>
      <c r="O12" s="23">
        <f t="shared" si="2"/>
        <v>8.1880500000000005</v>
      </c>
      <c r="P12" s="23">
        <v>0</v>
      </c>
      <c r="Q12" s="24">
        <f t="shared" si="3"/>
        <v>0</v>
      </c>
      <c r="R12" s="23">
        <f t="shared" si="4"/>
        <v>8.1880500000000005</v>
      </c>
      <c r="S12" s="25">
        <v>66.22</v>
      </c>
    </row>
    <row r="13" spans="1:19" ht="15">
      <c r="A13" s="6"/>
      <c r="B13" s="15">
        <v>8</v>
      </c>
      <c r="C13" s="26">
        <v>38581</v>
      </c>
      <c r="D13" s="17">
        <v>3</v>
      </c>
      <c r="E13" s="18">
        <f>M13/S13*12</f>
        <v>2.2214778325123152</v>
      </c>
      <c r="F13" s="19">
        <f>P13/S13*12</f>
        <v>0</v>
      </c>
      <c r="G13" s="20">
        <f>R13/S13*12</f>
        <v>2.1104039408866995</v>
      </c>
      <c r="H13" s="20"/>
      <c r="I13" s="21">
        <f>(O13/S13*12-H13-F13)/E13*100</f>
        <v>95</v>
      </c>
      <c r="J13" s="11"/>
      <c r="K13" s="14"/>
      <c r="L13" s="22" t="s">
        <v>47</v>
      </c>
      <c r="M13" s="23">
        <v>5.6369999999999996</v>
      </c>
      <c r="N13" s="24">
        <v>0.05</v>
      </c>
      <c r="O13" s="23">
        <f>M13-(M13*N13)</f>
        <v>5.3551499999999992</v>
      </c>
      <c r="P13" s="23">
        <v>0</v>
      </c>
      <c r="Q13" s="24">
        <f>P13/O13</f>
        <v>0</v>
      </c>
      <c r="R13" s="23">
        <f>O13-P13</f>
        <v>5.3551499999999992</v>
      </c>
      <c r="S13" s="25">
        <v>30.45</v>
      </c>
    </row>
    <row r="14" spans="1:19" ht="15.75" thickBot="1">
      <c r="A14" s="6"/>
      <c r="B14" s="29" t="s">
        <v>48</v>
      </c>
      <c r="C14" s="30" t="s">
        <v>49</v>
      </c>
      <c r="D14" s="30">
        <f>SUM(D6:D13)</f>
        <v>24</v>
      </c>
      <c r="E14" s="31">
        <f>SUM(E6:E13)</f>
        <v>15.326791652336878</v>
      </c>
      <c r="F14" s="31">
        <f>SUM(F6:F13)</f>
        <v>0</v>
      </c>
      <c r="G14" s="31">
        <f>SUM(G6:G13)</f>
        <v>14.560452069720036</v>
      </c>
      <c r="H14" s="31">
        <f>SUM(H6:H13)</f>
        <v>0</v>
      </c>
      <c r="I14" s="32" t="s">
        <v>49</v>
      </c>
      <c r="J14" s="11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6.5" thickBot="1">
      <c r="A15" s="6"/>
      <c r="B15" s="49">
        <v>2006</v>
      </c>
      <c r="C15" s="50"/>
      <c r="D15" s="50"/>
      <c r="E15" s="50"/>
      <c r="F15" s="50"/>
      <c r="G15" s="50"/>
      <c r="H15" s="50"/>
      <c r="I15" s="51"/>
      <c r="J15" s="33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6.5" thickTop="1">
      <c r="B16" s="15">
        <v>1</v>
      </c>
      <c r="C16" s="16">
        <v>38859</v>
      </c>
      <c r="D16" s="17">
        <v>3</v>
      </c>
      <c r="E16" s="18">
        <f t="shared" ref="E16:E23" si="7">M16/S16*12</f>
        <v>1.7168227121715496</v>
      </c>
      <c r="F16" s="19">
        <f t="shared" ref="F16:F23" si="8">P16/S16*12</f>
        <v>0</v>
      </c>
      <c r="G16" s="20">
        <f t="shared" ref="G16:G23" si="9">R16/S16*12</f>
        <v>1.6309815765629718</v>
      </c>
      <c r="H16" s="52" t="s">
        <v>52</v>
      </c>
      <c r="I16" s="53"/>
      <c r="J16" s="33"/>
      <c r="K16" s="14"/>
      <c r="L16" s="22" t="s">
        <v>7</v>
      </c>
      <c r="M16" s="34">
        <v>9.4740000000000002</v>
      </c>
      <c r="N16" s="35">
        <v>0.05</v>
      </c>
      <c r="O16" s="34">
        <f t="shared" ref="O16:O23" si="10">M16-(M16*N16)</f>
        <v>9.0002999999999993</v>
      </c>
      <c r="P16" s="34">
        <v>0</v>
      </c>
      <c r="Q16" s="35">
        <f t="shared" ref="Q16:Q23" si="11">P16/O16</f>
        <v>0</v>
      </c>
      <c r="R16" s="34">
        <f t="shared" ref="R16:R23" si="12">O16-P16</f>
        <v>9.0002999999999993</v>
      </c>
      <c r="S16" s="36">
        <v>66.22</v>
      </c>
    </row>
    <row r="17" spans="1:19" ht="15">
      <c r="B17" s="15">
        <v>2</v>
      </c>
      <c r="C17" s="26">
        <v>38874</v>
      </c>
      <c r="D17" s="17">
        <v>3</v>
      </c>
      <c r="E17" s="18">
        <f t="shared" si="7"/>
        <v>1.577831470854727</v>
      </c>
      <c r="F17" s="19">
        <f t="shared" si="8"/>
        <v>0</v>
      </c>
      <c r="G17" s="20">
        <f t="shared" si="9"/>
        <v>1.4989398973119905</v>
      </c>
      <c r="H17" s="20"/>
      <c r="I17" s="21">
        <f t="shared" ref="I17:I23" si="13">(O17/S17*12-H17-F17)/E17*100</f>
        <v>95</v>
      </c>
      <c r="J17" s="37"/>
      <c r="K17" s="14"/>
      <c r="L17" s="22" t="s">
        <v>8</v>
      </c>
      <c r="M17" s="34">
        <v>8.7070000000000007</v>
      </c>
      <c r="N17" s="35">
        <v>0.05</v>
      </c>
      <c r="O17" s="34">
        <f t="shared" si="10"/>
        <v>8.2716500000000011</v>
      </c>
      <c r="P17" s="34">
        <v>0</v>
      </c>
      <c r="Q17" s="35">
        <f t="shared" si="11"/>
        <v>0</v>
      </c>
      <c r="R17" s="34">
        <f t="shared" si="12"/>
        <v>8.2716500000000011</v>
      </c>
      <c r="S17" s="36">
        <v>66.22</v>
      </c>
    </row>
    <row r="18" spans="1:19" ht="15">
      <c r="B18" s="15">
        <v>3</v>
      </c>
      <c r="C18" s="26">
        <v>38880</v>
      </c>
      <c r="D18" s="17">
        <v>3</v>
      </c>
      <c r="E18" s="18">
        <f t="shared" si="7"/>
        <v>1.540682573240713</v>
      </c>
      <c r="F18" s="19">
        <f t="shared" si="8"/>
        <v>0</v>
      </c>
      <c r="G18" s="20">
        <f t="shared" si="9"/>
        <v>1.4636484445786773</v>
      </c>
      <c r="H18" s="20"/>
      <c r="I18" s="21">
        <f t="shared" si="13"/>
        <v>95</v>
      </c>
      <c r="J18" s="38"/>
      <c r="K18" s="14"/>
      <c r="L18" s="22" t="s">
        <v>3</v>
      </c>
      <c r="M18" s="23">
        <v>8.5020000000000007</v>
      </c>
      <c r="N18" s="35">
        <v>0.05</v>
      </c>
      <c r="O18" s="34">
        <f t="shared" si="10"/>
        <v>8.0769000000000002</v>
      </c>
      <c r="P18" s="34">
        <v>0</v>
      </c>
      <c r="Q18" s="35">
        <f t="shared" si="11"/>
        <v>0</v>
      </c>
      <c r="R18" s="34">
        <f t="shared" si="12"/>
        <v>8.0769000000000002</v>
      </c>
      <c r="S18" s="36">
        <v>66.22</v>
      </c>
    </row>
    <row r="19" spans="1:19" ht="15">
      <c r="B19" s="15">
        <v>4</v>
      </c>
      <c r="C19" s="26">
        <v>38887</v>
      </c>
      <c r="D19" s="17">
        <v>3</v>
      </c>
      <c r="E19" s="18">
        <f t="shared" si="7"/>
        <v>1.5351492537313431</v>
      </c>
      <c r="F19" s="19">
        <f t="shared" si="8"/>
        <v>0</v>
      </c>
      <c r="G19" s="20">
        <f t="shared" si="9"/>
        <v>1.4583917910447761</v>
      </c>
      <c r="H19" s="20"/>
      <c r="I19" s="21">
        <f t="shared" si="13"/>
        <v>95</v>
      </c>
      <c r="J19" s="38"/>
      <c r="K19" s="14"/>
      <c r="L19" s="22" t="s">
        <v>9</v>
      </c>
      <c r="M19" s="23">
        <v>6.8570000000000002</v>
      </c>
      <c r="N19" s="35">
        <v>0.05</v>
      </c>
      <c r="O19" s="34">
        <f t="shared" si="10"/>
        <v>6.5141499999999999</v>
      </c>
      <c r="P19" s="34">
        <v>0</v>
      </c>
      <c r="Q19" s="35">
        <f t="shared" si="11"/>
        <v>0</v>
      </c>
      <c r="R19" s="34">
        <f t="shared" si="12"/>
        <v>6.5141499999999999</v>
      </c>
      <c r="S19" s="34">
        <v>53.6</v>
      </c>
    </row>
    <row r="20" spans="1:19" ht="15">
      <c r="A20" s="6"/>
      <c r="B20" s="15">
        <v>5</v>
      </c>
      <c r="C20" s="26">
        <v>38910</v>
      </c>
      <c r="D20" s="17">
        <v>3</v>
      </c>
      <c r="E20" s="18">
        <f>M20/S20*12</f>
        <v>1.1334944125641799</v>
      </c>
      <c r="F20" s="19">
        <f t="shared" si="8"/>
        <v>0</v>
      </c>
      <c r="G20" s="20">
        <f t="shared" si="9"/>
        <v>1.0768196919359709</v>
      </c>
      <c r="H20" s="20"/>
      <c r="I20" s="21">
        <f t="shared" si="13"/>
        <v>95</v>
      </c>
      <c r="J20" s="34"/>
      <c r="K20" s="14"/>
      <c r="L20" s="22" t="s">
        <v>10</v>
      </c>
      <c r="M20" s="23">
        <v>6.2549999999999999</v>
      </c>
      <c r="N20" s="35">
        <v>0.05</v>
      </c>
      <c r="O20" s="34">
        <f t="shared" si="10"/>
        <v>5.9422499999999996</v>
      </c>
      <c r="P20" s="34">
        <v>0</v>
      </c>
      <c r="Q20" s="35">
        <f t="shared" si="11"/>
        <v>0</v>
      </c>
      <c r="R20" s="34">
        <f t="shared" si="12"/>
        <v>5.9422499999999996</v>
      </c>
      <c r="S20" s="36">
        <v>66.22</v>
      </c>
    </row>
    <row r="21" spans="1:19" ht="15">
      <c r="B21" s="15">
        <v>6</v>
      </c>
      <c r="C21" s="39">
        <v>38932</v>
      </c>
      <c r="D21" s="40">
        <v>4</v>
      </c>
      <c r="E21" s="18">
        <f t="shared" si="7"/>
        <v>2.1718656716417915</v>
      </c>
      <c r="F21" s="19">
        <f t="shared" si="8"/>
        <v>0</v>
      </c>
      <c r="G21" s="20">
        <f t="shared" si="9"/>
        <v>2.0632723880597017</v>
      </c>
      <c r="H21" s="20"/>
      <c r="I21" s="21">
        <f t="shared" si="13"/>
        <v>95</v>
      </c>
      <c r="J21" s="34"/>
      <c r="K21" s="14"/>
      <c r="L21" s="36" t="s">
        <v>11</v>
      </c>
      <c r="M21" s="34">
        <v>9.7010000000000005</v>
      </c>
      <c r="N21" s="35">
        <v>0.05</v>
      </c>
      <c r="O21" s="34">
        <f t="shared" si="10"/>
        <v>9.2159500000000012</v>
      </c>
      <c r="P21" s="34">
        <v>0</v>
      </c>
      <c r="Q21" s="35">
        <f t="shared" si="11"/>
        <v>0</v>
      </c>
      <c r="R21" s="34">
        <f t="shared" si="12"/>
        <v>9.2159500000000012</v>
      </c>
      <c r="S21" s="34">
        <v>53.6</v>
      </c>
    </row>
    <row r="22" spans="1:19" ht="15">
      <c r="B22" s="28">
        <v>7</v>
      </c>
      <c r="C22" s="39">
        <v>38953</v>
      </c>
      <c r="D22" s="40">
        <v>3</v>
      </c>
      <c r="E22" s="18">
        <f t="shared" si="7"/>
        <v>1.3313802476593175</v>
      </c>
      <c r="F22" s="19">
        <f t="shared" si="8"/>
        <v>0</v>
      </c>
      <c r="G22" s="20">
        <f t="shared" si="9"/>
        <v>1.2648112352763516</v>
      </c>
      <c r="H22" s="20"/>
      <c r="I22" s="21">
        <f t="shared" si="13"/>
        <v>95</v>
      </c>
      <c r="J22" s="23"/>
      <c r="K22" s="14"/>
      <c r="L22" s="36" t="s">
        <v>12</v>
      </c>
      <c r="M22" s="23">
        <v>7.3470000000000004</v>
      </c>
      <c r="N22" s="35">
        <v>0.05</v>
      </c>
      <c r="O22" s="34">
        <f t="shared" si="10"/>
        <v>6.9796500000000004</v>
      </c>
      <c r="P22" s="34">
        <v>0</v>
      </c>
      <c r="Q22" s="35">
        <f t="shared" si="11"/>
        <v>0</v>
      </c>
      <c r="R22" s="34">
        <f t="shared" si="12"/>
        <v>6.9796500000000004</v>
      </c>
      <c r="S22" s="36">
        <v>66.22</v>
      </c>
    </row>
    <row r="23" spans="1:19" ht="15">
      <c r="B23" s="28">
        <v>8</v>
      </c>
      <c r="C23" s="39">
        <v>38988</v>
      </c>
      <c r="D23" s="40">
        <v>3</v>
      </c>
      <c r="E23" s="18">
        <f t="shared" si="7"/>
        <v>1.3529447296889159</v>
      </c>
      <c r="F23" s="19">
        <f t="shared" si="8"/>
        <v>0</v>
      </c>
      <c r="G23" s="20">
        <f t="shared" si="9"/>
        <v>1.2852974932044701</v>
      </c>
      <c r="H23" s="20"/>
      <c r="I23" s="21">
        <f t="shared" si="13"/>
        <v>95</v>
      </c>
      <c r="J23" s="23"/>
      <c r="K23" s="14"/>
      <c r="L23" s="36" t="s">
        <v>13</v>
      </c>
      <c r="M23" s="23">
        <v>7.4660000000000002</v>
      </c>
      <c r="N23" s="35">
        <v>0.05</v>
      </c>
      <c r="O23" s="34">
        <f t="shared" si="10"/>
        <v>7.0926999999999998</v>
      </c>
      <c r="P23" s="34">
        <v>0</v>
      </c>
      <c r="Q23" s="35">
        <f t="shared" si="11"/>
        <v>0</v>
      </c>
      <c r="R23" s="34">
        <f t="shared" si="12"/>
        <v>7.0926999999999998</v>
      </c>
      <c r="S23" s="36">
        <v>66.22</v>
      </c>
    </row>
    <row r="24" spans="1:19" ht="15" thickBot="1">
      <c r="B24" s="29" t="s">
        <v>48</v>
      </c>
      <c r="C24" s="41" t="s">
        <v>49</v>
      </c>
      <c r="D24" s="41">
        <f>SUM(D16:D23)</f>
        <v>25</v>
      </c>
      <c r="E24" s="31">
        <f>SUM(E16:E23)</f>
        <v>12.360171071552537</v>
      </c>
      <c r="F24" s="31">
        <f>SUM(F16:F23)</f>
        <v>0</v>
      </c>
      <c r="G24" s="31">
        <f>SUM(G16:G23)</f>
        <v>11.742162517974911</v>
      </c>
      <c r="H24" s="31">
        <f>SUM(H16:H23)</f>
        <v>0</v>
      </c>
      <c r="I24" s="32" t="s">
        <v>49</v>
      </c>
      <c r="J24" s="23"/>
      <c r="K24" s="14"/>
      <c r="L24" s="14"/>
      <c r="M24" s="14"/>
      <c r="N24" s="14"/>
      <c r="O24" s="14"/>
      <c r="P24" s="14"/>
      <c r="Q24" s="14"/>
      <c r="R24" s="14"/>
      <c r="S24" s="14"/>
    </row>
    <row r="25" spans="1:19" ht="15.75" thickBot="1">
      <c r="B25" s="49">
        <v>2007</v>
      </c>
      <c r="C25" s="50"/>
      <c r="D25" s="50"/>
      <c r="E25" s="50"/>
      <c r="F25" s="50"/>
      <c r="G25" s="50"/>
      <c r="H25" s="50"/>
      <c r="I25" s="51"/>
      <c r="J25" s="23"/>
      <c r="K25" s="14"/>
      <c r="L25" s="14"/>
      <c r="M25" s="14"/>
      <c r="N25" s="14"/>
      <c r="O25" s="14"/>
      <c r="P25" s="14"/>
      <c r="Q25" s="14"/>
      <c r="R25" s="14"/>
      <c r="S25" s="14"/>
    </row>
    <row r="26" spans="1:19" ht="15.75" thickTop="1">
      <c r="B26" s="15">
        <v>1</v>
      </c>
      <c r="C26" s="16">
        <v>39230</v>
      </c>
      <c r="D26" s="17">
        <v>2</v>
      </c>
      <c r="E26" s="18">
        <f>M26/S26*12</f>
        <v>1.2154038822792737</v>
      </c>
      <c r="F26" s="19">
        <f t="shared" ref="F26:F37" si="14">P26/S26*12</f>
        <v>0</v>
      </c>
      <c r="G26" s="20">
        <f t="shared" ref="G26:G37" si="15">R26/S26*12</f>
        <v>1.1546336881653096</v>
      </c>
      <c r="H26" s="20"/>
      <c r="I26" s="21">
        <f t="shared" ref="I26:I37" si="16">(O26/S26*12-H26-F26)/E26*100</f>
        <v>94.999999999999972</v>
      </c>
      <c r="J26" s="23"/>
      <c r="K26" s="14"/>
      <c r="L26" s="22" t="s">
        <v>14</v>
      </c>
      <c r="M26" s="34">
        <v>3.2349999999999999</v>
      </c>
      <c r="N26" s="35">
        <v>0.05</v>
      </c>
      <c r="O26" s="34">
        <f>M26-(M26*N26)</f>
        <v>3.0732499999999998</v>
      </c>
      <c r="P26" s="34">
        <v>0</v>
      </c>
      <c r="Q26" s="35">
        <f t="shared" ref="Q26:Q37" si="17">P26/O26</f>
        <v>0</v>
      </c>
      <c r="R26" s="34">
        <f>O26-P26</f>
        <v>3.0732499999999998</v>
      </c>
      <c r="S26" s="36">
        <v>31.94</v>
      </c>
    </row>
    <row r="27" spans="1:19" ht="15.75">
      <c r="B27" s="15">
        <v>2</v>
      </c>
      <c r="C27" s="26">
        <v>39245</v>
      </c>
      <c r="D27" s="17">
        <v>2</v>
      </c>
      <c r="E27" s="18">
        <f>M27/S27*12</f>
        <v>1.8796493425172196</v>
      </c>
      <c r="F27" s="19">
        <f t="shared" si="14"/>
        <v>0</v>
      </c>
      <c r="G27" s="20">
        <f t="shared" si="15"/>
        <v>1.7856668753913589</v>
      </c>
      <c r="H27" s="20"/>
      <c r="I27" s="21">
        <f t="shared" si="16"/>
        <v>95.000000000000014</v>
      </c>
      <c r="J27" s="42"/>
      <c r="K27" s="14"/>
      <c r="L27" s="22" t="s">
        <v>4</v>
      </c>
      <c r="M27" s="34">
        <v>5.0030000000000001</v>
      </c>
      <c r="N27" s="35">
        <v>0.05</v>
      </c>
      <c r="O27" s="34">
        <f>M27-(M27*N27)</f>
        <v>4.7528500000000005</v>
      </c>
      <c r="P27" s="34">
        <v>0</v>
      </c>
      <c r="Q27" s="35">
        <f t="shared" si="17"/>
        <v>0</v>
      </c>
      <c r="R27" s="34">
        <f>O27-P27</f>
        <v>4.7528500000000005</v>
      </c>
      <c r="S27" s="36">
        <v>31.94</v>
      </c>
    </row>
    <row r="28" spans="1:19" ht="15.75">
      <c r="B28" s="15">
        <v>3</v>
      </c>
      <c r="C28" s="26">
        <v>39252</v>
      </c>
      <c r="D28" s="17">
        <v>2</v>
      </c>
      <c r="E28" s="18">
        <f t="shared" ref="E28:E37" si="18">M28/S28*12</f>
        <v>0.84270507201001876</v>
      </c>
      <c r="F28" s="19">
        <f t="shared" si="14"/>
        <v>0</v>
      </c>
      <c r="G28" s="20">
        <f t="shared" si="15"/>
        <v>0.8005698184095178</v>
      </c>
      <c r="H28" s="20"/>
      <c r="I28" s="21">
        <f t="shared" si="16"/>
        <v>95</v>
      </c>
      <c r="J28" s="43"/>
      <c r="K28" s="14"/>
      <c r="L28" s="22" t="s">
        <v>15</v>
      </c>
      <c r="M28" s="23">
        <v>2.2429999999999999</v>
      </c>
      <c r="N28" s="35">
        <v>0.05</v>
      </c>
      <c r="O28" s="34">
        <f>M28-(M28*N28)</f>
        <v>2.1308499999999997</v>
      </c>
      <c r="P28" s="34">
        <v>0</v>
      </c>
      <c r="Q28" s="35">
        <f t="shared" si="17"/>
        <v>0</v>
      </c>
      <c r="R28" s="34">
        <f>O28-P28</f>
        <v>2.1308499999999997</v>
      </c>
      <c r="S28" s="36">
        <v>31.94</v>
      </c>
    </row>
    <row r="29" spans="1:19" ht="15">
      <c r="B29" s="15">
        <v>4</v>
      </c>
      <c r="C29" s="26">
        <v>39262</v>
      </c>
      <c r="D29" s="17">
        <v>2</v>
      </c>
      <c r="E29" s="18">
        <f t="shared" si="18"/>
        <v>1.42128991859737</v>
      </c>
      <c r="F29" s="19">
        <f t="shared" si="14"/>
        <v>0</v>
      </c>
      <c r="G29" s="20">
        <f t="shared" si="15"/>
        <v>1.3502254226675015</v>
      </c>
      <c r="H29" s="20"/>
      <c r="I29" s="21">
        <f t="shared" si="16"/>
        <v>95</v>
      </c>
      <c r="J29" s="14"/>
      <c r="K29" s="14"/>
      <c r="L29" s="22" t="s">
        <v>16</v>
      </c>
      <c r="M29" s="23">
        <v>3.7829999999999999</v>
      </c>
      <c r="N29" s="35">
        <v>0.05</v>
      </c>
      <c r="O29" s="34">
        <f>M29-(M29*N29)</f>
        <v>3.5938499999999998</v>
      </c>
      <c r="P29" s="34">
        <v>0</v>
      </c>
      <c r="Q29" s="35">
        <f t="shared" si="17"/>
        <v>0</v>
      </c>
      <c r="R29" s="34">
        <f>O29-P29</f>
        <v>3.5938499999999998</v>
      </c>
      <c r="S29" s="36">
        <v>31.94</v>
      </c>
    </row>
    <row r="30" spans="1:19" ht="15">
      <c r="B30" s="15">
        <v>5</v>
      </c>
      <c r="C30" s="26">
        <v>39275</v>
      </c>
      <c r="D30" s="17">
        <v>2</v>
      </c>
      <c r="E30" s="18">
        <f t="shared" si="18"/>
        <v>2.1291170945522855</v>
      </c>
      <c r="F30" s="19">
        <f t="shared" si="14"/>
        <v>0</v>
      </c>
      <c r="G30" s="20">
        <f t="shared" si="15"/>
        <v>2.0226612398246711</v>
      </c>
      <c r="H30" s="20"/>
      <c r="I30" s="21">
        <f t="shared" si="16"/>
        <v>95</v>
      </c>
      <c r="J30" s="14"/>
      <c r="K30" s="14"/>
      <c r="L30" s="22" t="s">
        <v>5</v>
      </c>
      <c r="M30" s="23">
        <v>5.6669999999999998</v>
      </c>
      <c r="N30" s="35">
        <v>0.05</v>
      </c>
      <c r="O30" s="34">
        <f>M30-(M30*N30)</f>
        <v>5.3836499999999994</v>
      </c>
      <c r="P30" s="34">
        <v>0</v>
      </c>
      <c r="Q30" s="35">
        <f t="shared" si="17"/>
        <v>0</v>
      </c>
      <c r="R30" s="34">
        <f>O30-P30</f>
        <v>5.3836499999999994</v>
      </c>
      <c r="S30" s="36">
        <v>31.94</v>
      </c>
    </row>
    <row r="31" spans="1:19" ht="15">
      <c r="B31" s="15">
        <v>6</v>
      </c>
      <c r="C31" s="39">
        <v>39277</v>
      </c>
      <c r="D31" s="40">
        <v>2</v>
      </c>
      <c r="E31" s="18">
        <f t="shared" si="18"/>
        <v>2.3474013775829681</v>
      </c>
      <c r="F31" s="19">
        <f t="shared" si="14"/>
        <v>0</v>
      </c>
      <c r="G31" s="20">
        <f t="shared" si="15"/>
        <v>2.2300313087038197</v>
      </c>
      <c r="H31" s="20"/>
      <c r="I31" s="21">
        <f t="shared" si="16"/>
        <v>95</v>
      </c>
      <c r="K31" s="14"/>
      <c r="L31" s="36" t="s">
        <v>17</v>
      </c>
      <c r="M31" s="34">
        <v>6.2480000000000002</v>
      </c>
      <c r="N31" s="35">
        <v>0.05</v>
      </c>
      <c r="O31" s="34">
        <f t="shared" ref="O31:O37" si="19">M31-(M31*N31)</f>
        <v>5.9356</v>
      </c>
      <c r="P31" s="34">
        <v>0</v>
      </c>
      <c r="Q31" s="35">
        <f t="shared" si="17"/>
        <v>0</v>
      </c>
      <c r="R31" s="34">
        <f t="shared" ref="R31:R37" si="20">O31-P31</f>
        <v>5.9356</v>
      </c>
      <c r="S31" s="36">
        <v>31.94</v>
      </c>
    </row>
    <row r="32" spans="1:19" ht="15">
      <c r="B32" s="15">
        <v>7</v>
      </c>
      <c r="C32" s="39">
        <v>39284</v>
      </c>
      <c r="D32" s="40">
        <v>2</v>
      </c>
      <c r="E32" s="18">
        <f t="shared" si="18"/>
        <v>1.6636192861615529</v>
      </c>
      <c r="F32" s="19">
        <f t="shared" si="14"/>
        <v>0</v>
      </c>
      <c r="G32" s="20">
        <f t="shared" si="15"/>
        <v>1.5804383218534754</v>
      </c>
      <c r="H32" s="20"/>
      <c r="I32" s="21">
        <f t="shared" si="16"/>
        <v>95.000000000000014</v>
      </c>
      <c r="K32" s="14"/>
      <c r="L32" s="36" t="s">
        <v>18</v>
      </c>
      <c r="M32" s="23">
        <v>4.4279999999999999</v>
      </c>
      <c r="N32" s="35">
        <v>0.05</v>
      </c>
      <c r="O32" s="34">
        <f t="shared" si="19"/>
        <v>4.2065999999999999</v>
      </c>
      <c r="P32" s="34">
        <v>0</v>
      </c>
      <c r="Q32" s="35">
        <f t="shared" si="17"/>
        <v>0</v>
      </c>
      <c r="R32" s="34">
        <f t="shared" si="20"/>
        <v>4.2065999999999999</v>
      </c>
      <c r="S32" s="36">
        <v>31.94</v>
      </c>
    </row>
    <row r="33" spans="2:19" ht="15">
      <c r="B33" s="15">
        <v>8</v>
      </c>
      <c r="C33" s="39">
        <v>39291</v>
      </c>
      <c r="D33" s="40">
        <v>2</v>
      </c>
      <c r="E33" s="18">
        <f t="shared" si="18"/>
        <v>1.4524733876017533</v>
      </c>
      <c r="F33" s="19">
        <f t="shared" si="14"/>
        <v>0</v>
      </c>
      <c r="G33" s="20">
        <f t="shared" si="15"/>
        <v>1.3798497182216656</v>
      </c>
      <c r="H33" s="20"/>
      <c r="I33" s="21">
        <f t="shared" si="16"/>
        <v>95</v>
      </c>
      <c r="K33" s="14"/>
      <c r="L33" s="36" t="s">
        <v>19</v>
      </c>
      <c r="M33" s="23">
        <v>3.8660000000000001</v>
      </c>
      <c r="N33" s="35">
        <v>0.05</v>
      </c>
      <c r="O33" s="34">
        <f t="shared" si="19"/>
        <v>3.6726999999999999</v>
      </c>
      <c r="P33" s="34">
        <v>0</v>
      </c>
      <c r="Q33" s="35">
        <f t="shared" si="17"/>
        <v>0</v>
      </c>
      <c r="R33" s="34">
        <f t="shared" si="20"/>
        <v>3.6726999999999999</v>
      </c>
      <c r="S33" s="36">
        <v>31.94</v>
      </c>
    </row>
    <row r="34" spans="2:19" ht="15">
      <c r="B34" s="15">
        <v>9</v>
      </c>
      <c r="C34" s="39">
        <v>39295</v>
      </c>
      <c r="D34" s="40">
        <v>2</v>
      </c>
      <c r="E34" s="18">
        <f t="shared" si="18"/>
        <v>1.1335003130870382</v>
      </c>
      <c r="F34" s="19">
        <f t="shared" si="14"/>
        <v>0</v>
      </c>
      <c r="G34" s="20">
        <f t="shared" si="15"/>
        <v>1.0768252974326862</v>
      </c>
      <c r="H34" s="20"/>
      <c r="I34" s="21">
        <f t="shared" si="16"/>
        <v>94.999999999999986</v>
      </c>
      <c r="K34" s="14"/>
      <c r="L34" s="36" t="s">
        <v>20</v>
      </c>
      <c r="M34" s="34">
        <v>3.0169999999999999</v>
      </c>
      <c r="N34" s="35">
        <v>0.05</v>
      </c>
      <c r="O34" s="34">
        <f t="shared" si="19"/>
        <v>2.8661499999999998</v>
      </c>
      <c r="P34" s="34">
        <v>0</v>
      </c>
      <c r="Q34" s="35">
        <f t="shared" si="17"/>
        <v>0</v>
      </c>
      <c r="R34" s="34">
        <f t="shared" si="20"/>
        <v>2.8661499999999998</v>
      </c>
      <c r="S34" s="36">
        <v>31.94</v>
      </c>
    </row>
    <row r="35" spans="2:19" ht="15">
      <c r="B35" s="15">
        <v>10</v>
      </c>
      <c r="C35" s="39">
        <v>39302</v>
      </c>
      <c r="D35" s="40">
        <v>2</v>
      </c>
      <c r="E35" s="18">
        <f t="shared" si="18"/>
        <v>2.0701314965560424</v>
      </c>
      <c r="F35" s="19">
        <f t="shared" si="14"/>
        <v>0</v>
      </c>
      <c r="G35" s="20">
        <f>R35/S35*12</f>
        <v>1.9666249217282403</v>
      </c>
      <c r="H35" s="20"/>
      <c r="I35" s="21">
        <f t="shared" si="16"/>
        <v>95</v>
      </c>
      <c r="K35" s="14"/>
      <c r="L35" s="36" t="s">
        <v>21</v>
      </c>
      <c r="M35" s="34">
        <v>5.51</v>
      </c>
      <c r="N35" s="35">
        <v>0.05</v>
      </c>
      <c r="O35" s="34">
        <f t="shared" si="19"/>
        <v>5.2344999999999997</v>
      </c>
      <c r="P35" s="34">
        <v>0</v>
      </c>
      <c r="Q35" s="35">
        <f t="shared" si="17"/>
        <v>0</v>
      </c>
      <c r="R35" s="34">
        <f t="shared" si="20"/>
        <v>5.2344999999999997</v>
      </c>
      <c r="S35" s="36">
        <v>31.94</v>
      </c>
    </row>
    <row r="36" spans="2:19" ht="15">
      <c r="B36" s="15">
        <v>11</v>
      </c>
      <c r="C36" s="39">
        <v>39306</v>
      </c>
      <c r="D36" s="40">
        <v>2</v>
      </c>
      <c r="E36" s="18">
        <f t="shared" si="18"/>
        <v>2.0235441452723855</v>
      </c>
      <c r="F36" s="19">
        <f t="shared" si="14"/>
        <v>0</v>
      </c>
      <c r="G36" s="20">
        <f t="shared" si="15"/>
        <v>1.9223669380087665</v>
      </c>
      <c r="H36" s="20"/>
      <c r="I36" s="21">
        <f t="shared" si="16"/>
        <v>95.000000000000014</v>
      </c>
      <c r="K36" s="14"/>
      <c r="L36" s="36" t="s">
        <v>22</v>
      </c>
      <c r="M36" s="34">
        <v>5.3860000000000001</v>
      </c>
      <c r="N36" s="35">
        <v>0.05</v>
      </c>
      <c r="O36" s="34">
        <f t="shared" si="19"/>
        <v>5.1166999999999998</v>
      </c>
      <c r="P36" s="34">
        <v>0</v>
      </c>
      <c r="Q36" s="35">
        <f t="shared" si="17"/>
        <v>0</v>
      </c>
      <c r="R36" s="34">
        <f t="shared" si="20"/>
        <v>5.1166999999999998</v>
      </c>
      <c r="S36" s="36">
        <v>31.94</v>
      </c>
    </row>
    <row r="37" spans="2:19" ht="15">
      <c r="B37" s="15">
        <v>12</v>
      </c>
      <c r="C37" s="39">
        <v>39311</v>
      </c>
      <c r="D37" s="40">
        <v>2</v>
      </c>
      <c r="E37" s="18">
        <f t="shared" si="18"/>
        <v>1.3855979962429554</v>
      </c>
      <c r="F37" s="19">
        <f t="shared" si="14"/>
        <v>0</v>
      </c>
      <c r="G37" s="20">
        <f t="shared" si="15"/>
        <v>1.3163180964308077</v>
      </c>
      <c r="H37" s="20"/>
      <c r="I37" s="21">
        <f t="shared" si="16"/>
        <v>95</v>
      </c>
      <c r="K37" s="14"/>
      <c r="L37" s="36" t="s">
        <v>23</v>
      </c>
      <c r="M37" s="34">
        <v>3.6880000000000002</v>
      </c>
      <c r="N37" s="35">
        <v>0.05</v>
      </c>
      <c r="O37" s="34">
        <f t="shared" si="19"/>
        <v>3.5036</v>
      </c>
      <c r="P37" s="34">
        <v>0</v>
      </c>
      <c r="Q37" s="35">
        <f t="shared" si="17"/>
        <v>0</v>
      </c>
      <c r="R37" s="34">
        <f t="shared" si="20"/>
        <v>3.5036</v>
      </c>
      <c r="S37" s="36">
        <v>31.94</v>
      </c>
    </row>
    <row r="38" spans="2:19" ht="15" thickBot="1">
      <c r="B38" s="29" t="s">
        <v>48</v>
      </c>
      <c r="C38" s="41" t="s">
        <v>49</v>
      </c>
      <c r="D38" s="41">
        <f>SUM(D26:D37)</f>
        <v>24</v>
      </c>
      <c r="E38" s="31">
        <f>SUM(E26:E37)</f>
        <v>19.564433312460864</v>
      </c>
      <c r="F38" s="31">
        <f>SUM(F26:F37)</f>
        <v>0</v>
      </c>
      <c r="G38" s="31">
        <f>SUM(G26:G37)</f>
        <v>18.586211646837821</v>
      </c>
      <c r="H38" s="31">
        <f>SUM(H26:H37)</f>
        <v>0</v>
      </c>
      <c r="I38" s="32" t="s">
        <v>49</v>
      </c>
      <c r="K38" s="14"/>
      <c r="L38" s="14"/>
      <c r="M38" s="14"/>
      <c r="N38" s="14"/>
      <c r="O38" s="14"/>
      <c r="P38" s="14"/>
      <c r="Q38" s="14"/>
      <c r="R38" s="14"/>
      <c r="S38" s="14"/>
    </row>
    <row r="39" spans="2:19" ht="15.75" thickBot="1">
      <c r="B39" s="49">
        <v>2008</v>
      </c>
      <c r="C39" s="50"/>
      <c r="D39" s="50"/>
      <c r="E39" s="50"/>
      <c r="F39" s="50"/>
      <c r="G39" s="50"/>
      <c r="H39" s="50"/>
      <c r="I39" s="51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5.75" thickTop="1">
      <c r="B40" s="44">
        <v>1</v>
      </c>
      <c r="C40" s="16">
        <v>39606</v>
      </c>
      <c r="D40" s="17">
        <v>3</v>
      </c>
      <c r="E40" s="18">
        <f>M40/S40*12</f>
        <v>3.5368002053848313</v>
      </c>
      <c r="F40" s="19">
        <f>P40/S40*12</f>
        <v>0</v>
      </c>
      <c r="G40" s="20">
        <f>R40/S40*12</f>
        <v>3.3599601951155895</v>
      </c>
      <c r="H40" s="20"/>
      <c r="I40" s="21">
        <f>(O40/S40*12-H40-F40)/E40*100</f>
        <v>95</v>
      </c>
      <c r="K40" s="14"/>
      <c r="L40" s="22" t="s">
        <v>24</v>
      </c>
      <c r="M40" s="34">
        <v>9.4137832133326267</v>
      </c>
      <c r="N40" s="35">
        <v>0.05</v>
      </c>
      <c r="O40" s="34">
        <f>M40-(M40*N40)</f>
        <v>8.9430940526659946</v>
      </c>
      <c r="P40" s="34">
        <v>0</v>
      </c>
      <c r="Q40" s="35">
        <f>P40/O40</f>
        <v>0</v>
      </c>
      <c r="R40" s="34">
        <f>O40-P40</f>
        <v>8.9430940526659946</v>
      </c>
      <c r="S40" s="36">
        <v>31.94</v>
      </c>
    </row>
    <row r="41" spans="2:19" ht="15">
      <c r="B41" s="44">
        <v>2</v>
      </c>
      <c r="C41" s="26">
        <v>39627</v>
      </c>
      <c r="D41" s="17">
        <v>3</v>
      </c>
      <c r="E41" s="18">
        <f>M41/S41*12</f>
        <v>2.9477746562696918</v>
      </c>
      <c r="F41" s="19">
        <f>P41/S41*12</f>
        <v>0</v>
      </c>
      <c r="G41" s="20">
        <f>R41/S41*12</f>
        <v>2.8003859234562074</v>
      </c>
      <c r="H41" s="20"/>
      <c r="I41" s="21">
        <f>(O41/S41*12-H41-F41)/E41*100</f>
        <v>95</v>
      </c>
      <c r="K41" s="14"/>
      <c r="L41" s="22" t="s">
        <v>6</v>
      </c>
      <c r="M41" s="34">
        <v>7.8459935434378307</v>
      </c>
      <c r="N41" s="35">
        <v>0.05</v>
      </c>
      <c r="O41" s="34">
        <f>M41-(M41*N41)</f>
        <v>7.4536938662659393</v>
      </c>
      <c r="P41" s="34">
        <v>0</v>
      </c>
      <c r="Q41" s="35">
        <f>P41/O41</f>
        <v>0</v>
      </c>
      <c r="R41" s="34">
        <f>O41-P41</f>
        <v>7.4536938662659393</v>
      </c>
      <c r="S41" s="36">
        <v>31.94</v>
      </c>
    </row>
    <row r="42" spans="2:19" ht="15">
      <c r="B42" s="44">
        <v>3</v>
      </c>
      <c r="C42" s="26">
        <v>39639</v>
      </c>
      <c r="D42" s="17">
        <v>3</v>
      </c>
      <c r="E42" s="18">
        <f>M42/S42*12</f>
        <v>2.7216928559124365</v>
      </c>
      <c r="F42" s="19">
        <f>P42/S42*12</f>
        <v>0</v>
      </c>
      <c r="G42" s="20">
        <f>R42/S42*12</f>
        <v>2.5856082131168145</v>
      </c>
      <c r="H42" s="20"/>
      <c r="I42" s="21">
        <f>(O42/S42*12-H42-F42)/E42*100</f>
        <v>95</v>
      </c>
      <c r="K42" s="14"/>
      <c r="L42" s="22" t="s">
        <v>25</v>
      </c>
      <c r="M42" s="23">
        <v>7.2442391514869353</v>
      </c>
      <c r="N42" s="35">
        <v>0.05</v>
      </c>
      <c r="O42" s="34">
        <f>M42-(M42*N42)</f>
        <v>6.8820271939125881</v>
      </c>
      <c r="P42" s="34">
        <v>0</v>
      </c>
      <c r="Q42" s="35">
        <f>P42/O42</f>
        <v>0</v>
      </c>
      <c r="R42" s="34">
        <f>O42-P42</f>
        <v>6.8820271939125881</v>
      </c>
      <c r="S42" s="36">
        <v>31.94</v>
      </c>
    </row>
    <row r="43" spans="2:19" ht="15">
      <c r="B43" s="44">
        <v>4</v>
      </c>
      <c r="C43" s="26">
        <v>39681</v>
      </c>
      <c r="D43" s="17">
        <v>3</v>
      </c>
      <c r="E43" s="18">
        <f>M43/S43*12</f>
        <v>1.9645585472761427</v>
      </c>
      <c r="F43" s="19">
        <f>P43/S43*12</f>
        <v>0</v>
      </c>
      <c r="G43" s="20">
        <f>R43/S43*12</f>
        <v>1.8663306199123357</v>
      </c>
      <c r="H43" s="20"/>
      <c r="I43" s="21">
        <f>(O43/S43*12-H43-F43)/E43*100</f>
        <v>95</v>
      </c>
      <c r="K43" s="14"/>
      <c r="L43" s="22" t="s">
        <v>26</v>
      </c>
      <c r="M43" s="23">
        <v>5.2290000000000001</v>
      </c>
      <c r="N43" s="35">
        <v>0.05</v>
      </c>
      <c r="O43" s="34">
        <f>M43-(M43*N43)</f>
        <v>4.9675500000000001</v>
      </c>
      <c r="P43" s="34">
        <v>0</v>
      </c>
      <c r="Q43" s="35">
        <f>P43/O43</f>
        <v>0</v>
      </c>
      <c r="R43" s="34">
        <f>O43-P43</f>
        <v>4.9675500000000001</v>
      </c>
      <c r="S43" s="36">
        <v>31.94</v>
      </c>
    </row>
    <row r="44" spans="2:19" ht="15">
      <c r="B44" s="44">
        <v>5</v>
      </c>
      <c r="C44" s="26">
        <v>39723</v>
      </c>
      <c r="D44" s="17">
        <v>3</v>
      </c>
      <c r="E44" s="18">
        <f>M44/S44*12</f>
        <v>2.1832185347526609</v>
      </c>
      <c r="F44" s="19">
        <f>P44/S44*12</f>
        <v>0</v>
      </c>
      <c r="G44" s="20">
        <f>R44/S44*12</f>
        <v>2.0740576080150284</v>
      </c>
      <c r="H44" s="20"/>
      <c r="I44" s="21">
        <f>(O44/S44*12-H44-F44)/E44*100</f>
        <v>95.000000000000014</v>
      </c>
      <c r="K44" s="14"/>
      <c r="L44" s="22" t="s">
        <v>27</v>
      </c>
      <c r="M44" s="23">
        <v>5.8109999999999999</v>
      </c>
      <c r="N44" s="35">
        <v>0.05</v>
      </c>
      <c r="O44" s="34">
        <f>M44-(M44*N44)</f>
        <v>5.5204500000000003</v>
      </c>
      <c r="P44" s="34">
        <v>0</v>
      </c>
      <c r="Q44" s="35">
        <f>P44/O44</f>
        <v>0</v>
      </c>
      <c r="R44" s="34">
        <f>O44-P44</f>
        <v>5.5204500000000003</v>
      </c>
      <c r="S44" s="36">
        <v>31.94</v>
      </c>
    </row>
    <row r="45" spans="2:19" ht="15" thickBot="1">
      <c r="B45" s="45" t="s">
        <v>48</v>
      </c>
      <c r="C45" s="46" t="s">
        <v>49</v>
      </c>
      <c r="D45" s="46">
        <f>SUM(D40:D44)</f>
        <v>15</v>
      </c>
      <c r="E45" s="47">
        <f>SUM(E40:E44)</f>
        <v>13.354044799595762</v>
      </c>
      <c r="F45" s="47">
        <f>SUM(F40:F44)</f>
        <v>0</v>
      </c>
      <c r="G45" s="47">
        <f>SUM(G40:G44)</f>
        <v>12.686342559615976</v>
      </c>
      <c r="H45" s="47">
        <f>SUM(H40:H44)</f>
        <v>0</v>
      </c>
      <c r="I45" s="48" t="s">
        <v>49</v>
      </c>
      <c r="K45" s="14"/>
      <c r="L45" s="14"/>
      <c r="M45" s="14"/>
      <c r="N45" s="14"/>
      <c r="O45" s="14"/>
      <c r="P45" s="14"/>
      <c r="Q45" s="14"/>
      <c r="R45" s="14"/>
      <c r="S45" s="14"/>
    </row>
    <row r="47" spans="2:19">
      <c r="K47" s="14"/>
      <c r="L47" s="14"/>
      <c r="M47" s="14"/>
      <c r="N47" s="14"/>
      <c r="O47" s="14"/>
      <c r="P47" s="14"/>
      <c r="Q47" s="14"/>
      <c r="R47" s="14"/>
      <c r="S47" s="14"/>
    </row>
  </sheetData>
  <mergeCells count="5">
    <mergeCell ref="B25:I25"/>
    <mergeCell ref="B39:I39"/>
    <mergeCell ref="H16:I16"/>
    <mergeCell ref="B5:I5"/>
    <mergeCell ref="B15:I15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7"/>
  <sheetViews>
    <sheetView workbookViewId="0">
      <selection activeCell="H16" sqref="H16:H22"/>
    </sheetView>
  </sheetViews>
  <sheetFormatPr defaultRowHeight="12.75"/>
  <cols>
    <col min="1" max="1" width="9.5703125" style="3" customWidth="1"/>
    <col min="2" max="2" width="16" style="3" customWidth="1"/>
    <col min="3" max="3" width="8.5703125" style="3" customWidth="1"/>
    <col min="4" max="6" width="9.140625" style="3"/>
    <col min="7" max="7" width="10.7109375" style="3" customWidth="1"/>
    <col min="8" max="8" width="11.7109375" style="3" customWidth="1"/>
    <col min="9" max="11" width="9.140625" style="3"/>
    <col min="12" max="12" width="17.5703125" style="3" customWidth="1"/>
    <col min="13" max="256" width="9.140625" style="3"/>
    <col min="257" max="257" width="9.5703125" style="3" customWidth="1"/>
    <col min="258" max="258" width="16" style="3" customWidth="1"/>
    <col min="259" max="259" width="8.5703125" style="3" customWidth="1"/>
    <col min="260" max="262" width="9.140625" style="3"/>
    <col min="263" max="263" width="10.7109375" style="3" customWidth="1"/>
    <col min="264" max="264" width="11.7109375" style="3" customWidth="1"/>
    <col min="265" max="267" width="9.140625" style="3"/>
    <col min="268" max="268" width="17.5703125" style="3" customWidth="1"/>
    <col min="269" max="512" width="9.140625" style="3"/>
    <col min="513" max="513" width="9.5703125" style="3" customWidth="1"/>
    <col min="514" max="514" width="16" style="3" customWidth="1"/>
    <col min="515" max="515" width="8.5703125" style="3" customWidth="1"/>
    <col min="516" max="518" width="9.140625" style="3"/>
    <col min="519" max="519" width="10.7109375" style="3" customWidth="1"/>
    <col min="520" max="520" width="11.7109375" style="3" customWidth="1"/>
    <col min="521" max="523" width="9.140625" style="3"/>
    <col min="524" max="524" width="17.5703125" style="3" customWidth="1"/>
    <col min="525" max="768" width="9.140625" style="3"/>
    <col min="769" max="769" width="9.5703125" style="3" customWidth="1"/>
    <col min="770" max="770" width="16" style="3" customWidth="1"/>
    <col min="771" max="771" width="8.5703125" style="3" customWidth="1"/>
    <col min="772" max="774" width="9.140625" style="3"/>
    <col min="775" max="775" width="10.7109375" style="3" customWidth="1"/>
    <col min="776" max="776" width="11.7109375" style="3" customWidth="1"/>
    <col min="777" max="779" width="9.140625" style="3"/>
    <col min="780" max="780" width="17.5703125" style="3" customWidth="1"/>
    <col min="781" max="1024" width="9.140625" style="3"/>
    <col min="1025" max="1025" width="9.5703125" style="3" customWidth="1"/>
    <col min="1026" max="1026" width="16" style="3" customWidth="1"/>
    <col min="1027" max="1027" width="8.5703125" style="3" customWidth="1"/>
    <col min="1028" max="1030" width="9.140625" style="3"/>
    <col min="1031" max="1031" width="10.7109375" style="3" customWidth="1"/>
    <col min="1032" max="1032" width="11.7109375" style="3" customWidth="1"/>
    <col min="1033" max="1035" width="9.140625" style="3"/>
    <col min="1036" max="1036" width="17.5703125" style="3" customWidth="1"/>
    <col min="1037" max="1280" width="9.140625" style="3"/>
    <col min="1281" max="1281" width="9.5703125" style="3" customWidth="1"/>
    <col min="1282" max="1282" width="16" style="3" customWidth="1"/>
    <col min="1283" max="1283" width="8.5703125" style="3" customWidth="1"/>
    <col min="1284" max="1286" width="9.140625" style="3"/>
    <col min="1287" max="1287" width="10.7109375" style="3" customWidth="1"/>
    <col min="1288" max="1288" width="11.7109375" style="3" customWidth="1"/>
    <col min="1289" max="1291" width="9.140625" style="3"/>
    <col min="1292" max="1292" width="17.5703125" style="3" customWidth="1"/>
    <col min="1293" max="1536" width="9.140625" style="3"/>
    <col min="1537" max="1537" width="9.5703125" style="3" customWidth="1"/>
    <col min="1538" max="1538" width="16" style="3" customWidth="1"/>
    <col min="1539" max="1539" width="8.5703125" style="3" customWidth="1"/>
    <col min="1540" max="1542" width="9.140625" style="3"/>
    <col min="1543" max="1543" width="10.7109375" style="3" customWidth="1"/>
    <col min="1544" max="1544" width="11.7109375" style="3" customWidth="1"/>
    <col min="1545" max="1547" width="9.140625" style="3"/>
    <col min="1548" max="1548" width="17.5703125" style="3" customWidth="1"/>
    <col min="1549" max="1792" width="9.140625" style="3"/>
    <col min="1793" max="1793" width="9.5703125" style="3" customWidth="1"/>
    <col min="1794" max="1794" width="16" style="3" customWidth="1"/>
    <col min="1795" max="1795" width="8.5703125" style="3" customWidth="1"/>
    <col min="1796" max="1798" width="9.140625" style="3"/>
    <col min="1799" max="1799" width="10.7109375" style="3" customWidth="1"/>
    <col min="1800" max="1800" width="11.7109375" style="3" customWidth="1"/>
    <col min="1801" max="1803" width="9.140625" style="3"/>
    <col min="1804" max="1804" width="17.5703125" style="3" customWidth="1"/>
    <col min="1805" max="2048" width="9.140625" style="3"/>
    <col min="2049" max="2049" width="9.5703125" style="3" customWidth="1"/>
    <col min="2050" max="2050" width="16" style="3" customWidth="1"/>
    <col min="2051" max="2051" width="8.5703125" style="3" customWidth="1"/>
    <col min="2052" max="2054" width="9.140625" style="3"/>
    <col min="2055" max="2055" width="10.7109375" style="3" customWidth="1"/>
    <col min="2056" max="2056" width="11.7109375" style="3" customWidth="1"/>
    <col min="2057" max="2059" width="9.140625" style="3"/>
    <col min="2060" max="2060" width="17.5703125" style="3" customWidth="1"/>
    <col min="2061" max="2304" width="9.140625" style="3"/>
    <col min="2305" max="2305" width="9.5703125" style="3" customWidth="1"/>
    <col min="2306" max="2306" width="16" style="3" customWidth="1"/>
    <col min="2307" max="2307" width="8.5703125" style="3" customWidth="1"/>
    <col min="2308" max="2310" width="9.140625" style="3"/>
    <col min="2311" max="2311" width="10.7109375" style="3" customWidth="1"/>
    <col min="2312" max="2312" width="11.7109375" style="3" customWidth="1"/>
    <col min="2313" max="2315" width="9.140625" style="3"/>
    <col min="2316" max="2316" width="17.5703125" style="3" customWidth="1"/>
    <col min="2317" max="2560" width="9.140625" style="3"/>
    <col min="2561" max="2561" width="9.5703125" style="3" customWidth="1"/>
    <col min="2562" max="2562" width="16" style="3" customWidth="1"/>
    <col min="2563" max="2563" width="8.5703125" style="3" customWidth="1"/>
    <col min="2564" max="2566" width="9.140625" style="3"/>
    <col min="2567" max="2567" width="10.7109375" style="3" customWidth="1"/>
    <col min="2568" max="2568" width="11.7109375" style="3" customWidth="1"/>
    <col min="2569" max="2571" width="9.140625" style="3"/>
    <col min="2572" max="2572" width="17.5703125" style="3" customWidth="1"/>
    <col min="2573" max="2816" width="9.140625" style="3"/>
    <col min="2817" max="2817" width="9.5703125" style="3" customWidth="1"/>
    <col min="2818" max="2818" width="16" style="3" customWidth="1"/>
    <col min="2819" max="2819" width="8.5703125" style="3" customWidth="1"/>
    <col min="2820" max="2822" width="9.140625" style="3"/>
    <col min="2823" max="2823" width="10.7109375" style="3" customWidth="1"/>
    <col min="2824" max="2824" width="11.7109375" style="3" customWidth="1"/>
    <col min="2825" max="2827" width="9.140625" style="3"/>
    <col min="2828" max="2828" width="17.5703125" style="3" customWidth="1"/>
    <col min="2829" max="3072" width="9.140625" style="3"/>
    <col min="3073" max="3073" width="9.5703125" style="3" customWidth="1"/>
    <col min="3074" max="3074" width="16" style="3" customWidth="1"/>
    <col min="3075" max="3075" width="8.5703125" style="3" customWidth="1"/>
    <col min="3076" max="3078" width="9.140625" style="3"/>
    <col min="3079" max="3079" width="10.7109375" style="3" customWidth="1"/>
    <col min="3080" max="3080" width="11.7109375" style="3" customWidth="1"/>
    <col min="3081" max="3083" width="9.140625" style="3"/>
    <col min="3084" max="3084" width="17.5703125" style="3" customWidth="1"/>
    <col min="3085" max="3328" width="9.140625" style="3"/>
    <col min="3329" max="3329" width="9.5703125" style="3" customWidth="1"/>
    <col min="3330" max="3330" width="16" style="3" customWidth="1"/>
    <col min="3331" max="3331" width="8.5703125" style="3" customWidth="1"/>
    <col min="3332" max="3334" width="9.140625" style="3"/>
    <col min="3335" max="3335" width="10.7109375" style="3" customWidth="1"/>
    <col min="3336" max="3336" width="11.7109375" style="3" customWidth="1"/>
    <col min="3337" max="3339" width="9.140625" style="3"/>
    <col min="3340" max="3340" width="17.5703125" style="3" customWidth="1"/>
    <col min="3341" max="3584" width="9.140625" style="3"/>
    <col min="3585" max="3585" width="9.5703125" style="3" customWidth="1"/>
    <col min="3586" max="3586" width="16" style="3" customWidth="1"/>
    <col min="3587" max="3587" width="8.5703125" style="3" customWidth="1"/>
    <col min="3588" max="3590" width="9.140625" style="3"/>
    <col min="3591" max="3591" width="10.7109375" style="3" customWidth="1"/>
    <col min="3592" max="3592" width="11.7109375" style="3" customWidth="1"/>
    <col min="3593" max="3595" width="9.140625" style="3"/>
    <col min="3596" max="3596" width="17.5703125" style="3" customWidth="1"/>
    <col min="3597" max="3840" width="9.140625" style="3"/>
    <col min="3841" max="3841" width="9.5703125" style="3" customWidth="1"/>
    <col min="3842" max="3842" width="16" style="3" customWidth="1"/>
    <col min="3843" max="3843" width="8.5703125" style="3" customWidth="1"/>
    <col min="3844" max="3846" width="9.140625" style="3"/>
    <col min="3847" max="3847" width="10.7109375" style="3" customWidth="1"/>
    <col min="3848" max="3848" width="11.7109375" style="3" customWidth="1"/>
    <col min="3849" max="3851" width="9.140625" style="3"/>
    <col min="3852" max="3852" width="17.5703125" style="3" customWidth="1"/>
    <col min="3853" max="4096" width="9.140625" style="3"/>
    <col min="4097" max="4097" width="9.5703125" style="3" customWidth="1"/>
    <col min="4098" max="4098" width="16" style="3" customWidth="1"/>
    <col min="4099" max="4099" width="8.5703125" style="3" customWidth="1"/>
    <col min="4100" max="4102" width="9.140625" style="3"/>
    <col min="4103" max="4103" width="10.7109375" style="3" customWidth="1"/>
    <col min="4104" max="4104" width="11.7109375" style="3" customWidth="1"/>
    <col min="4105" max="4107" width="9.140625" style="3"/>
    <col min="4108" max="4108" width="17.5703125" style="3" customWidth="1"/>
    <col min="4109" max="4352" width="9.140625" style="3"/>
    <col min="4353" max="4353" width="9.5703125" style="3" customWidth="1"/>
    <col min="4354" max="4354" width="16" style="3" customWidth="1"/>
    <col min="4355" max="4355" width="8.5703125" style="3" customWidth="1"/>
    <col min="4356" max="4358" width="9.140625" style="3"/>
    <col min="4359" max="4359" width="10.7109375" style="3" customWidth="1"/>
    <col min="4360" max="4360" width="11.7109375" style="3" customWidth="1"/>
    <col min="4361" max="4363" width="9.140625" style="3"/>
    <col min="4364" max="4364" width="17.5703125" style="3" customWidth="1"/>
    <col min="4365" max="4608" width="9.140625" style="3"/>
    <col min="4609" max="4609" width="9.5703125" style="3" customWidth="1"/>
    <col min="4610" max="4610" width="16" style="3" customWidth="1"/>
    <col min="4611" max="4611" width="8.5703125" style="3" customWidth="1"/>
    <col min="4612" max="4614" width="9.140625" style="3"/>
    <col min="4615" max="4615" width="10.7109375" style="3" customWidth="1"/>
    <col min="4616" max="4616" width="11.7109375" style="3" customWidth="1"/>
    <col min="4617" max="4619" width="9.140625" style="3"/>
    <col min="4620" max="4620" width="17.5703125" style="3" customWidth="1"/>
    <col min="4621" max="4864" width="9.140625" style="3"/>
    <col min="4865" max="4865" width="9.5703125" style="3" customWidth="1"/>
    <col min="4866" max="4866" width="16" style="3" customWidth="1"/>
    <col min="4867" max="4867" width="8.5703125" style="3" customWidth="1"/>
    <col min="4868" max="4870" width="9.140625" style="3"/>
    <col min="4871" max="4871" width="10.7109375" style="3" customWidth="1"/>
    <col min="4872" max="4872" width="11.7109375" style="3" customWidth="1"/>
    <col min="4873" max="4875" width="9.140625" style="3"/>
    <col min="4876" max="4876" width="17.5703125" style="3" customWidth="1"/>
    <col min="4877" max="5120" width="9.140625" style="3"/>
    <col min="5121" max="5121" width="9.5703125" style="3" customWidth="1"/>
    <col min="5122" max="5122" width="16" style="3" customWidth="1"/>
    <col min="5123" max="5123" width="8.5703125" style="3" customWidth="1"/>
    <col min="5124" max="5126" width="9.140625" style="3"/>
    <col min="5127" max="5127" width="10.7109375" style="3" customWidth="1"/>
    <col min="5128" max="5128" width="11.7109375" style="3" customWidth="1"/>
    <col min="5129" max="5131" width="9.140625" style="3"/>
    <col min="5132" max="5132" width="17.5703125" style="3" customWidth="1"/>
    <col min="5133" max="5376" width="9.140625" style="3"/>
    <col min="5377" max="5377" width="9.5703125" style="3" customWidth="1"/>
    <col min="5378" max="5378" width="16" style="3" customWidth="1"/>
    <col min="5379" max="5379" width="8.5703125" style="3" customWidth="1"/>
    <col min="5380" max="5382" width="9.140625" style="3"/>
    <col min="5383" max="5383" width="10.7109375" style="3" customWidth="1"/>
    <col min="5384" max="5384" width="11.7109375" style="3" customWidth="1"/>
    <col min="5385" max="5387" width="9.140625" style="3"/>
    <col min="5388" max="5388" width="17.5703125" style="3" customWidth="1"/>
    <col min="5389" max="5632" width="9.140625" style="3"/>
    <col min="5633" max="5633" width="9.5703125" style="3" customWidth="1"/>
    <col min="5634" max="5634" width="16" style="3" customWidth="1"/>
    <col min="5635" max="5635" width="8.5703125" style="3" customWidth="1"/>
    <col min="5636" max="5638" width="9.140625" style="3"/>
    <col min="5639" max="5639" width="10.7109375" style="3" customWidth="1"/>
    <col min="5640" max="5640" width="11.7109375" style="3" customWidth="1"/>
    <col min="5641" max="5643" width="9.140625" style="3"/>
    <col min="5644" max="5644" width="17.5703125" style="3" customWidth="1"/>
    <col min="5645" max="5888" width="9.140625" style="3"/>
    <col min="5889" max="5889" width="9.5703125" style="3" customWidth="1"/>
    <col min="5890" max="5890" width="16" style="3" customWidth="1"/>
    <col min="5891" max="5891" width="8.5703125" style="3" customWidth="1"/>
    <col min="5892" max="5894" width="9.140625" style="3"/>
    <col min="5895" max="5895" width="10.7109375" style="3" customWidth="1"/>
    <col min="5896" max="5896" width="11.7109375" style="3" customWidth="1"/>
    <col min="5897" max="5899" width="9.140625" style="3"/>
    <col min="5900" max="5900" width="17.5703125" style="3" customWidth="1"/>
    <col min="5901" max="6144" width="9.140625" style="3"/>
    <col min="6145" max="6145" width="9.5703125" style="3" customWidth="1"/>
    <col min="6146" max="6146" width="16" style="3" customWidth="1"/>
    <col min="6147" max="6147" width="8.5703125" style="3" customWidth="1"/>
    <col min="6148" max="6150" width="9.140625" style="3"/>
    <col min="6151" max="6151" width="10.7109375" style="3" customWidth="1"/>
    <col min="6152" max="6152" width="11.7109375" style="3" customWidth="1"/>
    <col min="6153" max="6155" width="9.140625" style="3"/>
    <col min="6156" max="6156" width="17.5703125" style="3" customWidth="1"/>
    <col min="6157" max="6400" width="9.140625" style="3"/>
    <col min="6401" max="6401" width="9.5703125" style="3" customWidth="1"/>
    <col min="6402" max="6402" width="16" style="3" customWidth="1"/>
    <col min="6403" max="6403" width="8.5703125" style="3" customWidth="1"/>
    <col min="6404" max="6406" width="9.140625" style="3"/>
    <col min="6407" max="6407" width="10.7109375" style="3" customWidth="1"/>
    <col min="6408" max="6408" width="11.7109375" style="3" customWidth="1"/>
    <col min="6409" max="6411" width="9.140625" style="3"/>
    <col min="6412" max="6412" width="17.5703125" style="3" customWidth="1"/>
    <col min="6413" max="6656" width="9.140625" style="3"/>
    <col min="6657" max="6657" width="9.5703125" style="3" customWidth="1"/>
    <col min="6658" max="6658" width="16" style="3" customWidth="1"/>
    <col min="6659" max="6659" width="8.5703125" style="3" customWidth="1"/>
    <col min="6660" max="6662" width="9.140625" style="3"/>
    <col min="6663" max="6663" width="10.7109375" style="3" customWidth="1"/>
    <col min="6664" max="6664" width="11.7109375" style="3" customWidth="1"/>
    <col min="6665" max="6667" width="9.140625" style="3"/>
    <col min="6668" max="6668" width="17.5703125" style="3" customWidth="1"/>
    <col min="6669" max="6912" width="9.140625" style="3"/>
    <col min="6913" max="6913" width="9.5703125" style="3" customWidth="1"/>
    <col min="6914" max="6914" width="16" style="3" customWidth="1"/>
    <col min="6915" max="6915" width="8.5703125" style="3" customWidth="1"/>
    <col min="6916" max="6918" width="9.140625" style="3"/>
    <col min="6919" max="6919" width="10.7109375" style="3" customWidth="1"/>
    <col min="6920" max="6920" width="11.7109375" style="3" customWidth="1"/>
    <col min="6921" max="6923" width="9.140625" style="3"/>
    <col min="6924" max="6924" width="17.5703125" style="3" customWidth="1"/>
    <col min="6925" max="7168" width="9.140625" style="3"/>
    <col min="7169" max="7169" width="9.5703125" style="3" customWidth="1"/>
    <col min="7170" max="7170" width="16" style="3" customWidth="1"/>
    <col min="7171" max="7171" width="8.5703125" style="3" customWidth="1"/>
    <col min="7172" max="7174" width="9.140625" style="3"/>
    <col min="7175" max="7175" width="10.7109375" style="3" customWidth="1"/>
    <col min="7176" max="7176" width="11.7109375" style="3" customWidth="1"/>
    <col min="7177" max="7179" width="9.140625" style="3"/>
    <col min="7180" max="7180" width="17.5703125" style="3" customWidth="1"/>
    <col min="7181" max="7424" width="9.140625" style="3"/>
    <col min="7425" max="7425" width="9.5703125" style="3" customWidth="1"/>
    <col min="7426" max="7426" width="16" style="3" customWidth="1"/>
    <col min="7427" max="7427" width="8.5703125" style="3" customWidth="1"/>
    <col min="7428" max="7430" width="9.140625" style="3"/>
    <col min="7431" max="7431" width="10.7109375" style="3" customWidth="1"/>
    <col min="7432" max="7432" width="11.7109375" style="3" customWidth="1"/>
    <col min="7433" max="7435" width="9.140625" style="3"/>
    <col min="7436" max="7436" width="17.5703125" style="3" customWidth="1"/>
    <col min="7437" max="7680" width="9.140625" style="3"/>
    <col min="7681" max="7681" width="9.5703125" style="3" customWidth="1"/>
    <col min="7682" max="7682" width="16" style="3" customWidth="1"/>
    <col min="7683" max="7683" width="8.5703125" style="3" customWidth="1"/>
    <col min="7684" max="7686" width="9.140625" style="3"/>
    <col min="7687" max="7687" width="10.7109375" style="3" customWidth="1"/>
    <col min="7688" max="7688" width="11.7109375" style="3" customWidth="1"/>
    <col min="7689" max="7691" width="9.140625" style="3"/>
    <col min="7692" max="7692" width="17.5703125" style="3" customWidth="1"/>
    <col min="7693" max="7936" width="9.140625" style="3"/>
    <col min="7937" max="7937" width="9.5703125" style="3" customWidth="1"/>
    <col min="7938" max="7938" width="16" style="3" customWidth="1"/>
    <col min="7939" max="7939" width="8.5703125" style="3" customWidth="1"/>
    <col min="7940" max="7942" width="9.140625" style="3"/>
    <col min="7943" max="7943" width="10.7109375" style="3" customWidth="1"/>
    <col min="7944" max="7944" width="11.7109375" style="3" customWidth="1"/>
    <col min="7945" max="7947" width="9.140625" style="3"/>
    <col min="7948" max="7948" width="17.5703125" style="3" customWidth="1"/>
    <col min="7949" max="8192" width="9.140625" style="3"/>
    <col min="8193" max="8193" width="9.5703125" style="3" customWidth="1"/>
    <col min="8194" max="8194" width="16" style="3" customWidth="1"/>
    <col min="8195" max="8195" width="8.5703125" style="3" customWidth="1"/>
    <col min="8196" max="8198" width="9.140625" style="3"/>
    <col min="8199" max="8199" width="10.7109375" style="3" customWidth="1"/>
    <col min="8200" max="8200" width="11.7109375" style="3" customWidth="1"/>
    <col min="8201" max="8203" width="9.140625" style="3"/>
    <col min="8204" max="8204" width="17.5703125" style="3" customWidth="1"/>
    <col min="8205" max="8448" width="9.140625" style="3"/>
    <col min="8449" max="8449" width="9.5703125" style="3" customWidth="1"/>
    <col min="8450" max="8450" width="16" style="3" customWidth="1"/>
    <col min="8451" max="8451" width="8.5703125" style="3" customWidth="1"/>
    <col min="8452" max="8454" width="9.140625" style="3"/>
    <col min="8455" max="8455" width="10.7109375" style="3" customWidth="1"/>
    <col min="8456" max="8456" width="11.7109375" style="3" customWidth="1"/>
    <col min="8457" max="8459" width="9.140625" style="3"/>
    <col min="8460" max="8460" width="17.5703125" style="3" customWidth="1"/>
    <col min="8461" max="8704" width="9.140625" style="3"/>
    <col min="8705" max="8705" width="9.5703125" style="3" customWidth="1"/>
    <col min="8706" max="8706" width="16" style="3" customWidth="1"/>
    <col min="8707" max="8707" width="8.5703125" style="3" customWidth="1"/>
    <col min="8708" max="8710" width="9.140625" style="3"/>
    <col min="8711" max="8711" width="10.7109375" style="3" customWidth="1"/>
    <col min="8712" max="8712" width="11.7109375" style="3" customWidth="1"/>
    <col min="8713" max="8715" width="9.140625" style="3"/>
    <col min="8716" max="8716" width="17.5703125" style="3" customWidth="1"/>
    <col min="8717" max="8960" width="9.140625" style="3"/>
    <col min="8961" max="8961" width="9.5703125" style="3" customWidth="1"/>
    <col min="8962" max="8962" width="16" style="3" customWidth="1"/>
    <col min="8963" max="8963" width="8.5703125" style="3" customWidth="1"/>
    <col min="8964" max="8966" width="9.140625" style="3"/>
    <col min="8967" max="8967" width="10.7109375" style="3" customWidth="1"/>
    <col min="8968" max="8968" width="11.7109375" style="3" customWidth="1"/>
    <col min="8969" max="8971" width="9.140625" style="3"/>
    <col min="8972" max="8972" width="17.5703125" style="3" customWidth="1"/>
    <col min="8973" max="9216" width="9.140625" style="3"/>
    <col min="9217" max="9217" width="9.5703125" style="3" customWidth="1"/>
    <col min="9218" max="9218" width="16" style="3" customWidth="1"/>
    <col min="9219" max="9219" width="8.5703125" style="3" customWidth="1"/>
    <col min="9220" max="9222" width="9.140625" style="3"/>
    <col min="9223" max="9223" width="10.7109375" style="3" customWidth="1"/>
    <col min="9224" max="9224" width="11.7109375" style="3" customWidth="1"/>
    <col min="9225" max="9227" width="9.140625" style="3"/>
    <col min="9228" max="9228" width="17.5703125" style="3" customWidth="1"/>
    <col min="9229" max="9472" width="9.140625" style="3"/>
    <col min="9473" max="9473" width="9.5703125" style="3" customWidth="1"/>
    <col min="9474" max="9474" width="16" style="3" customWidth="1"/>
    <col min="9475" max="9475" width="8.5703125" style="3" customWidth="1"/>
    <col min="9476" max="9478" width="9.140625" style="3"/>
    <col min="9479" max="9479" width="10.7109375" style="3" customWidth="1"/>
    <col min="9480" max="9480" width="11.7109375" style="3" customWidth="1"/>
    <col min="9481" max="9483" width="9.140625" style="3"/>
    <col min="9484" max="9484" width="17.5703125" style="3" customWidth="1"/>
    <col min="9485" max="9728" width="9.140625" style="3"/>
    <col min="9729" max="9729" width="9.5703125" style="3" customWidth="1"/>
    <col min="9730" max="9730" width="16" style="3" customWidth="1"/>
    <col min="9731" max="9731" width="8.5703125" style="3" customWidth="1"/>
    <col min="9732" max="9734" width="9.140625" style="3"/>
    <col min="9735" max="9735" width="10.7109375" style="3" customWidth="1"/>
    <col min="9736" max="9736" width="11.7109375" style="3" customWidth="1"/>
    <col min="9737" max="9739" width="9.140625" style="3"/>
    <col min="9740" max="9740" width="17.5703125" style="3" customWidth="1"/>
    <col min="9741" max="9984" width="9.140625" style="3"/>
    <col min="9985" max="9985" width="9.5703125" style="3" customWidth="1"/>
    <col min="9986" max="9986" width="16" style="3" customWidth="1"/>
    <col min="9987" max="9987" width="8.5703125" style="3" customWidth="1"/>
    <col min="9988" max="9990" width="9.140625" style="3"/>
    <col min="9991" max="9991" width="10.7109375" style="3" customWidth="1"/>
    <col min="9992" max="9992" width="11.7109375" style="3" customWidth="1"/>
    <col min="9993" max="9995" width="9.140625" style="3"/>
    <col min="9996" max="9996" width="17.5703125" style="3" customWidth="1"/>
    <col min="9997" max="10240" width="9.140625" style="3"/>
    <col min="10241" max="10241" width="9.5703125" style="3" customWidth="1"/>
    <col min="10242" max="10242" width="16" style="3" customWidth="1"/>
    <col min="10243" max="10243" width="8.5703125" style="3" customWidth="1"/>
    <col min="10244" max="10246" width="9.140625" style="3"/>
    <col min="10247" max="10247" width="10.7109375" style="3" customWidth="1"/>
    <col min="10248" max="10248" width="11.7109375" style="3" customWidth="1"/>
    <col min="10249" max="10251" width="9.140625" style="3"/>
    <col min="10252" max="10252" width="17.5703125" style="3" customWidth="1"/>
    <col min="10253" max="10496" width="9.140625" style="3"/>
    <col min="10497" max="10497" width="9.5703125" style="3" customWidth="1"/>
    <col min="10498" max="10498" width="16" style="3" customWidth="1"/>
    <col min="10499" max="10499" width="8.5703125" style="3" customWidth="1"/>
    <col min="10500" max="10502" width="9.140625" style="3"/>
    <col min="10503" max="10503" width="10.7109375" style="3" customWidth="1"/>
    <col min="10504" max="10504" width="11.7109375" style="3" customWidth="1"/>
    <col min="10505" max="10507" width="9.140625" style="3"/>
    <col min="10508" max="10508" width="17.5703125" style="3" customWidth="1"/>
    <col min="10509" max="10752" width="9.140625" style="3"/>
    <col min="10753" max="10753" width="9.5703125" style="3" customWidth="1"/>
    <col min="10754" max="10754" width="16" style="3" customWidth="1"/>
    <col min="10755" max="10755" width="8.5703125" style="3" customWidth="1"/>
    <col min="10756" max="10758" width="9.140625" style="3"/>
    <col min="10759" max="10759" width="10.7109375" style="3" customWidth="1"/>
    <col min="10760" max="10760" width="11.7109375" style="3" customWidth="1"/>
    <col min="10761" max="10763" width="9.140625" style="3"/>
    <col min="10764" max="10764" width="17.5703125" style="3" customWidth="1"/>
    <col min="10765" max="11008" width="9.140625" style="3"/>
    <col min="11009" max="11009" width="9.5703125" style="3" customWidth="1"/>
    <col min="11010" max="11010" width="16" style="3" customWidth="1"/>
    <col min="11011" max="11011" width="8.5703125" style="3" customWidth="1"/>
    <col min="11012" max="11014" width="9.140625" style="3"/>
    <col min="11015" max="11015" width="10.7109375" style="3" customWidth="1"/>
    <col min="11016" max="11016" width="11.7109375" style="3" customWidth="1"/>
    <col min="11017" max="11019" width="9.140625" style="3"/>
    <col min="11020" max="11020" width="17.5703125" style="3" customWidth="1"/>
    <col min="11021" max="11264" width="9.140625" style="3"/>
    <col min="11265" max="11265" width="9.5703125" style="3" customWidth="1"/>
    <col min="11266" max="11266" width="16" style="3" customWidth="1"/>
    <col min="11267" max="11267" width="8.5703125" style="3" customWidth="1"/>
    <col min="11268" max="11270" width="9.140625" style="3"/>
    <col min="11271" max="11271" width="10.7109375" style="3" customWidth="1"/>
    <col min="11272" max="11272" width="11.7109375" style="3" customWidth="1"/>
    <col min="11273" max="11275" width="9.140625" style="3"/>
    <col min="11276" max="11276" width="17.5703125" style="3" customWidth="1"/>
    <col min="11277" max="11520" width="9.140625" style="3"/>
    <col min="11521" max="11521" width="9.5703125" style="3" customWidth="1"/>
    <col min="11522" max="11522" width="16" style="3" customWidth="1"/>
    <col min="11523" max="11523" width="8.5703125" style="3" customWidth="1"/>
    <col min="11524" max="11526" width="9.140625" style="3"/>
    <col min="11527" max="11527" width="10.7109375" style="3" customWidth="1"/>
    <col min="11528" max="11528" width="11.7109375" style="3" customWidth="1"/>
    <col min="11529" max="11531" width="9.140625" style="3"/>
    <col min="11532" max="11532" width="17.5703125" style="3" customWidth="1"/>
    <col min="11533" max="11776" width="9.140625" style="3"/>
    <col min="11777" max="11777" width="9.5703125" style="3" customWidth="1"/>
    <col min="11778" max="11778" width="16" style="3" customWidth="1"/>
    <col min="11779" max="11779" width="8.5703125" style="3" customWidth="1"/>
    <col min="11780" max="11782" width="9.140625" style="3"/>
    <col min="11783" max="11783" width="10.7109375" style="3" customWidth="1"/>
    <col min="11784" max="11784" width="11.7109375" style="3" customWidth="1"/>
    <col min="11785" max="11787" width="9.140625" style="3"/>
    <col min="11788" max="11788" width="17.5703125" style="3" customWidth="1"/>
    <col min="11789" max="12032" width="9.140625" style="3"/>
    <col min="12033" max="12033" width="9.5703125" style="3" customWidth="1"/>
    <col min="12034" max="12034" width="16" style="3" customWidth="1"/>
    <col min="12035" max="12035" width="8.5703125" style="3" customWidth="1"/>
    <col min="12036" max="12038" width="9.140625" style="3"/>
    <col min="12039" max="12039" width="10.7109375" style="3" customWidth="1"/>
    <col min="12040" max="12040" width="11.7109375" style="3" customWidth="1"/>
    <col min="12041" max="12043" width="9.140625" style="3"/>
    <col min="12044" max="12044" width="17.5703125" style="3" customWidth="1"/>
    <col min="12045" max="12288" width="9.140625" style="3"/>
    <col min="12289" max="12289" width="9.5703125" style="3" customWidth="1"/>
    <col min="12290" max="12290" width="16" style="3" customWidth="1"/>
    <col min="12291" max="12291" width="8.5703125" style="3" customWidth="1"/>
    <col min="12292" max="12294" width="9.140625" style="3"/>
    <col min="12295" max="12295" width="10.7109375" style="3" customWidth="1"/>
    <col min="12296" max="12296" width="11.7109375" style="3" customWidth="1"/>
    <col min="12297" max="12299" width="9.140625" style="3"/>
    <col min="12300" max="12300" width="17.5703125" style="3" customWidth="1"/>
    <col min="12301" max="12544" width="9.140625" style="3"/>
    <col min="12545" max="12545" width="9.5703125" style="3" customWidth="1"/>
    <col min="12546" max="12546" width="16" style="3" customWidth="1"/>
    <col min="12547" max="12547" width="8.5703125" style="3" customWidth="1"/>
    <col min="12548" max="12550" width="9.140625" style="3"/>
    <col min="12551" max="12551" width="10.7109375" style="3" customWidth="1"/>
    <col min="12552" max="12552" width="11.7109375" style="3" customWidth="1"/>
    <col min="12553" max="12555" width="9.140625" style="3"/>
    <col min="12556" max="12556" width="17.5703125" style="3" customWidth="1"/>
    <col min="12557" max="12800" width="9.140625" style="3"/>
    <col min="12801" max="12801" width="9.5703125" style="3" customWidth="1"/>
    <col min="12802" max="12802" width="16" style="3" customWidth="1"/>
    <col min="12803" max="12803" width="8.5703125" style="3" customWidth="1"/>
    <col min="12804" max="12806" width="9.140625" style="3"/>
    <col min="12807" max="12807" width="10.7109375" style="3" customWidth="1"/>
    <col min="12808" max="12808" width="11.7109375" style="3" customWidth="1"/>
    <col min="12809" max="12811" width="9.140625" style="3"/>
    <col min="12812" max="12812" width="17.5703125" style="3" customWidth="1"/>
    <col min="12813" max="13056" width="9.140625" style="3"/>
    <col min="13057" max="13057" width="9.5703125" style="3" customWidth="1"/>
    <col min="13058" max="13058" width="16" style="3" customWidth="1"/>
    <col min="13059" max="13059" width="8.5703125" style="3" customWidth="1"/>
    <col min="13060" max="13062" width="9.140625" style="3"/>
    <col min="13063" max="13063" width="10.7109375" style="3" customWidth="1"/>
    <col min="13064" max="13064" width="11.7109375" style="3" customWidth="1"/>
    <col min="13065" max="13067" width="9.140625" style="3"/>
    <col min="13068" max="13068" width="17.5703125" style="3" customWidth="1"/>
    <col min="13069" max="13312" width="9.140625" style="3"/>
    <col min="13313" max="13313" width="9.5703125" style="3" customWidth="1"/>
    <col min="13314" max="13314" width="16" style="3" customWidth="1"/>
    <col min="13315" max="13315" width="8.5703125" style="3" customWidth="1"/>
    <col min="13316" max="13318" width="9.140625" style="3"/>
    <col min="13319" max="13319" width="10.7109375" style="3" customWidth="1"/>
    <col min="13320" max="13320" width="11.7109375" style="3" customWidth="1"/>
    <col min="13321" max="13323" width="9.140625" style="3"/>
    <col min="13324" max="13324" width="17.5703125" style="3" customWidth="1"/>
    <col min="13325" max="13568" width="9.140625" style="3"/>
    <col min="13569" max="13569" width="9.5703125" style="3" customWidth="1"/>
    <col min="13570" max="13570" width="16" style="3" customWidth="1"/>
    <col min="13571" max="13571" width="8.5703125" style="3" customWidth="1"/>
    <col min="13572" max="13574" width="9.140625" style="3"/>
    <col min="13575" max="13575" width="10.7109375" style="3" customWidth="1"/>
    <col min="13576" max="13576" width="11.7109375" style="3" customWidth="1"/>
    <col min="13577" max="13579" width="9.140625" style="3"/>
    <col min="13580" max="13580" width="17.5703125" style="3" customWidth="1"/>
    <col min="13581" max="13824" width="9.140625" style="3"/>
    <col min="13825" max="13825" width="9.5703125" style="3" customWidth="1"/>
    <col min="13826" max="13826" width="16" style="3" customWidth="1"/>
    <col min="13827" max="13827" width="8.5703125" style="3" customWidth="1"/>
    <col min="13828" max="13830" width="9.140625" style="3"/>
    <col min="13831" max="13831" width="10.7109375" style="3" customWidth="1"/>
    <col min="13832" max="13832" width="11.7109375" style="3" customWidth="1"/>
    <col min="13833" max="13835" width="9.140625" style="3"/>
    <col min="13836" max="13836" width="17.5703125" style="3" customWidth="1"/>
    <col min="13837" max="14080" width="9.140625" style="3"/>
    <col min="14081" max="14081" width="9.5703125" style="3" customWidth="1"/>
    <col min="14082" max="14082" width="16" style="3" customWidth="1"/>
    <col min="14083" max="14083" width="8.5703125" style="3" customWidth="1"/>
    <col min="14084" max="14086" width="9.140625" style="3"/>
    <col min="14087" max="14087" width="10.7109375" style="3" customWidth="1"/>
    <col min="14088" max="14088" width="11.7109375" style="3" customWidth="1"/>
    <col min="14089" max="14091" width="9.140625" style="3"/>
    <col min="14092" max="14092" width="17.5703125" style="3" customWidth="1"/>
    <col min="14093" max="14336" width="9.140625" style="3"/>
    <col min="14337" max="14337" width="9.5703125" style="3" customWidth="1"/>
    <col min="14338" max="14338" width="16" style="3" customWidth="1"/>
    <col min="14339" max="14339" width="8.5703125" style="3" customWidth="1"/>
    <col min="14340" max="14342" width="9.140625" style="3"/>
    <col min="14343" max="14343" width="10.7109375" style="3" customWidth="1"/>
    <col min="14344" max="14344" width="11.7109375" style="3" customWidth="1"/>
    <col min="14345" max="14347" width="9.140625" style="3"/>
    <col min="14348" max="14348" width="17.5703125" style="3" customWidth="1"/>
    <col min="14349" max="14592" width="9.140625" style="3"/>
    <col min="14593" max="14593" width="9.5703125" style="3" customWidth="1"/>
    <col min="14594" max="14594" width="16" style="3" customWidth="1"/>
    <col min="14595" max="14595" width="8.5703125" style="3" customWidth="1"/>
    <col min="14596" max="14598" width="9.140625" style="3"/>
    <col min="14599" max="14599" width="10.7109375" style="3" customWidth="1"/>
    <col min="14600" max="14600" width="11.7109375" style="3" customWidth="1"/>
    <col min="14601" max="14603" width="9.140625" style="3"/>
    <col min="14604" max="14604" width="17.5703125" style="3" customWidth="1"/>
    <col min="14605" max="14848" width="9.140625" style="3"/>
    <col min="14849" max="14849" width="9.5703125" style="3" customWidth="1"/>
    <col min="14850" max="14850" width="16" style="3" customWidth="1"/>
    <col min="14851" max="14851" width="8.5703125" style="3" customWidth="1"/>
    <col min="14852" max="14854" width="9.140625" style="3"/>
    <col min="14855" max="14855" width="10.7109375" style="3" customWidth="1"/>
    <col min="14856" max="14856" width="11.7109375" style="3" customWidth="1"/>
    <col min="14857" max="14859" width="9.140625" style="3"/>
    <col min="14860" max="14860" width="17.5703125" style="3" customWidth="1"/>
    <col min="14861" max="15104" width="9.140625" style="3"/>
    <col min="15105" max="15105" width="9.5703125" style="3" customWidth="1"/>
    <col min="15106" max="15106" width="16" style="3" customWidth="1"/>
    <col min="15107" max="15107" width="8.5703125" style="3" customWidth="1"/>
    <col min="15108" max="15110" width="9.140625" style="3"/>
    <col min="15111" max="15111" width="10.7109375" style="3" customWidth="1"/>
    <col min="15112" max="15112" width="11.7109375" style="3" customWidth="1"/>
    <col min="15113" max="15115" width="9.140625" style="3"/>
    <col min="15116" max="15116" width="17.5703125" style="3" customWidth="1"/>
    <col min="15117" max="15360" width="9.140625" style="3"/>
    <col min="15361" max="15361" width="9.5703125" style="3" customWidth="1"/>
    <col min="15362" max="15362" width="16" style="3" customWidth="1"/>
    <col min="15363" max="15363" width="8.5703125" style="3" customWidth="1"/>
    <col min="15364" max="15366" width="9.140625" style="3"/>
    <col min="15367" max="15367" width="10.7109375" style="3" customWidth="1"/>
    <col min="15368" max="15368" width="11.7109375" style="3" customWidth="1"/>
    <col min="15369" max="15371" width="9.140625" style="3"/>
    <col min="15372" max="15372" width="17.5703125" style="3" customWidth="1"/>
    <col min="15373" max="15616" width="9.140625" style="3"/>
    <col min="15617" max="15617" width="9.5703125" style="3" customWidth="1"/>
    <col min="15618" max="15618" width="16" style="3" customWidth="1"/>
    <col min="15619" max="15619" width="8.5703125" style="3" customWidth="1"/>
    <col min="15620" max="15622" width="9.140625" style="3"/>
    <col min="15623" max="15623" width="10.7109375" style="3" customWidth="1"/>
    <col min="15624" max="15624" width="11.7109375" style="3" customWidth="1"/>
    <col min="15625" max="15627" width="9.140625" style="3"/>
    <col min="15628" max="15628" width="17.5703125" style="3" customWidth="1"/>
    <col min="15629" max="15872" width="9.140625" style="3"/>
    <col min="15873" max="15873" width="9.5703125" style="3" customWidth="1"/>
    <col min="15874" max="15874" width="16" style="3" customWidth="1"/>
    <col min="15875" max="15875" width="8.5703125" style="3" customWidth="1"/>
    <col min="15876" max="15878" width="9.140625" style="3"/>
    <col min="15879" max="15879" width="10.7109375" style="3" customWidth="1"/>
    <col min="15880" max="15880" width="11.7109375" style="3" customWidth="1"/>
    <col min="15881" max="15883" width="9.140625" style="3"/>
    <col min="15884" max="15884" width="17.5703125" style="3" customWidth="1"/>
    <col min="15885" max="16128" width="9.140625" style="3"/>
    <col min="16129" max="16129" width="9.5703125" style="3" customWidth="1"/>
    <col min="16130" max="16130" width="16" style="3" customWidth="1"/>
    <col min="16131" max="16131" width="8.5703125" style="3" customWidth="1"/>
    <col min="16132" max="16134" width="9.140625" style="3"/>
    <col min="16135" max="16135" width="10.7109375" style="3" customWidth="1"/>
    <col min="16136" max="16136" width="11.7109375" style="3" customWidth="1"/>
    <col min="16137" max="16139" width="9.140625" style="3"/>
    <col min="16140" max="16140" width="17.5703125" style="3" customWidth="1"/>
    <col min="16141" max="16384" width="9.140625" style="3"/>
  </cols>
  <sheetData>
    <row r="1" spans="1:19" ht="15">
      <c r="A1" s="1" t="s">
        <v>28</v>
      </c>
      <c r="B1" s="2"/>
      <c r="H1" s="4"/>
    </row>
    <row r="2" spans="1:19" ht="15">
      <c r="A2" s="1" t="s">
        <v>29</v>
      </c>
      <c r="B2" s="5" t="s">
        <v>30</v>
      </c>
      <c r="C2" s="5" t="s">
        <v>2</v>
      </c>
    </row>
    <row r="3" spans="1:19" ht="15.75" thickBot="1">
      <c r="A3" s="6"/>
      <c r="B3" s="7"/>
      <c r="C3" s="7"/>
      <c r="D3" s="7"/>
      <c r="E3" s="7"/>
      <c r="F3" s="7"/>
      <c r="G3" s="7"/>
      <c r="H3" s="7"/>
      <c r="I3" s="7"/>
      <c r="J3" s="7"/>
    </row>
    <row r="4" spans="1:19" ht="46.5" thickBot="1">
      <c r="B4" s="8" t="s">
        <v>31</v>
      </c>
      <c r="C4" s="9" t="s">
        <v>32</v>
      </c>
      <c r="D4" s="9" t="s">
        <v>33</v>
      </c>
      <c r="E4" s="9" t="s">
        <v>34</v>
      </c>
      <c r="F4" s="9" t="s">
        <v>35</v>
      </c>
      <c r="G4" s="9" t="s">
        <v>36</v>
      </c>
      <c r="H4" s="9" t="s">
        <v>0</v>
      </c>
      <c r="I4" s="10" t="s">
        <v>37</v>
      </c>
      <c r="J4" s="11"/>
      <c r="L4" s="12" t="s">
        <v>38</v>
      </c>
      <c r="M4" s="12"/>
      <c r="N4" s="13"/>
    </row>
    <row r="5" spans="1:19" ht="15.75" thickBot="1">
      <c r="B5" s="54">
        <v>2005</v>
      </c>
      <c r="C5" s="55"/>
      <c r="D5" s="55"/>
      <c r="E5" s="55"/>
      <c r="F5" s="55"/>
      <c r="G5" s="55"/>
      <c r="H5" s="55"/>
      <c r="I5" s="56"/>
      <c r="J5" s="11"/>
      <c r="K5" s="14"/>
      <c r="L5" s="14"/>
      <c r="M5" s="14"/>
      <c r="N5" s="14"/>
      <c r="O5" s="14"/>
      <c r="P5" s="14"/>
      <c r="Q5" s="14"/>
      <c r="R5" s="14"/>
      <c r="S5" s="14"/>
    </row>
    <row r="6" spans="1:19" ht="15.75" thickTop="1">
      <c r="B6" s="15">
        <v>1</v>
      </c>
      <c r="C6" s="16">
        <v>38524</v>
      </c>
      <c r="D6" s="17">
        <v>3</v>
      </c>
      <c r="E6" s="18">
        <f t="shared" ref="E6:E12" si="0">M6/S6*12</f>
        <v>2.2872749844816882</v>
      </c>
      <c r="F6" s="19">
        <f t="shared" ref="F6:F12" si="1">P6/S6*12</f>
        <v>0</v>
      </c>
      <c r="G6" s="20">
        <f t="shared" ref="G6" si="2">R6/S6*12</f>
        <v>2.1729112352576041</v>
      </c>
      <c r="H6" s="20"/>
      <c r="I6" s="21">
        <f t="shared" ref="I6" si="3">(O6/S6*12-H6-F6)/E6*100</f>
        <v>95.000000000000014</v>
      </c>
      <c r="K6" s="14"/>
      <c r="L6" s="22" t="s">
        <v>39</v>
      </c>
      <c r="M6" s="23">
        <v>9.2119999999999997</v>
      </c>
      <c r="N6" s="24">
        <v>0.05</v>
      </c>
      <c r="O6" s="23">
        <f t="shared" ref="O6" si="4">M6-(M6*N6)</f>
        <v>8.7514000000000003</v>
      </c>
      <c r="P6" s="23">
        <v>0</v>
      </c>
      <c r="Q6" s="24">
        <f t="shared" ref="Q6" si="5">P6/O6</f>
        <v>0</v>
      </c>
      <c r="R6" s="23">
        <f t="shared" ref="R6" si="6">O6-P6</f>
        <v>8.7514000000000003</v>
      </c>
      <c r="S6" s="25">
        <v>48.33</v>
      </c>
    </row>
    <row r="7" spans="1:19" ht="15">
      <c r="B7" s="15">
        <v>2</v>
      </c>
      <c r="C7" s="26">
        <v>38538</v>
      </c>
      <c r="D7" s="17">
        <v>3</v>
      </c>
      <c r="E7" s="18">
        <f t="shared" si="0"/>
        <v>1.4654787073391724</v>
      </c>
      <c r="F7" s="19">
        <f t="shared" si="1"/>
        <v>0</v>
      </c>
      <c r="G7" s="20">
        <f t="shared" ref="G7:G12" si="7">R7/S7*12</f>
        <v>1.3922047719722137</v>
      </c>
      <c r="H7" s="20"/>
      <c r="I7" s="21">
        <f t="shared" ref="I7:I12" si="8">(O7/S7*12-H7-F7)/E7*100</f>
        <v>95</v>
      </c>
      <c r="K7" s="14"/>
      <c r="L7" s="22" t="s">
        <v>41</v>
      </c>
      <c r="M7" s="23">
        <v>8.0869999999999997</v>
      </c>
      <c r="N7" s="24">
        <v>0.05</v>
      </c>
      <c r="O7" s="23">
        <f t="shared" ref="O7:O12" si="9">M7-(M7*N7)</f>
        <v>7.6826499999999998</v>
      </c>
      <c r="P7" s="23">
        <v>0</v>
      </c>
      <c r="Q7" s="24">
        <f t="shared" ref="Q7:Q12" si="10">P7/O7</f>
        <v>0</v>
      </c>
      <c r="R7" s="23">
        <f t="shared" ref="R7:R12" si="11">O7-P7</f>
        <v>7.6826499999999998</v>
      </c>
      <c r="S7" s="25">
        <v>66.22</v>
      </c>
    </row>
    <row r="8" spans="1:19" ht="15">
      <c r="B8" s="15">
        <v>3</v>
      </c>
      <c r="C8" s="26">
        <v>38542</v>
      </c>
      <c r="D8" s="17">
        <v>3</v>
      </c>
      <c r="E8" s="18">
        <f t="shared" si="0"/>
        <v>1.4681969193597102</v>
      </c>
      <c r="F8" s="19">
        <f t="shared" si="1"/>
        <v>0</v>
      </c>
      <c r="G8" s="20">
        <f t="shared" si="7"/>
        <v>1.3947870733917247</v>
      </c>
      <c r="H8" s="20"/>
      <c r="I8" s="21">
        <f t="shared" si="8"/>
        <v>95</v>
      </c>
      <c r="K8" s="14"/>
      <c r="L8" s="22" t="s">
        <v>42</v>
      </c>
      <c r="M8" s="23">
        <v>8.1020000000000003</v>
      </c>
      <c r="N8" s="24">
        <v>0.05</v>
      </c>
      <c r="O8" s="23">
        <f t="shared" si="9"/>
        <v>7.6969000000000003</v>
      </c>
      <c r="P8" s="23">
        <v>0</v>
      </c>
      <c r="Q8" s="24">
        <f t="shared" si="10"/>
        <v>0</v>
      </c>
      <c r="R8" s="23">
        <f t="shared" si="11"/>
        <v>7.6969000000000003</v>
      </c>
      <c r="S8" s="23">
        <v>66.22</v>
      </c>
    </row>
    <row r="9" spans="1:19" ht="15">
      <c r="B9" s="15">
        <v>4</v>
      </c>
      <c r="C9" s="26">
        <v>38550</v>
      </c>
      <c r="D9" s="17">
        <v>3</v>
      </c>
      <c r="E9" s="18">
        <f t="shared" si="0"/>
        <v>2.0761703412866206</v>
      </c>
      <c r="F9" s="19">
        <f t="shared" si="1"/>
        <v>0</v>
      </c>
      <c r="G9" s="20">
        <f t="shared" si="7"/>
        <v>1.9723618242222893</v>
      </c>
      <c r="H9" s="20"/>
      <c r="I9" s="21">
        <f t="shared" si="8"/>
        <v>94.999999999999986</v>
      </c>
      <c r="K9" s="14"/>
      <c r="L9" s="22" t="s">
        <v>43</v>
      </c>
      <c r="M9" s="23">
        <v>11.457000000000001</v>
      </c>
      <c r="N9" s="24">
        <v>0.05</v>
      </c>
      <c r="O9" s="23">
        <f t="shared" si="9"/>
        <v>10.88415</v>
      </c>
      <c r="P9" s="23">
        <v>0</v>
      </c>
      <c r="Q9" s="24">
        <f t="shared" si="10"/>
        <v>0</v>
      </c>
      <c r="R9" s="23">
        <f t="shared" si="11"/>
        <v>10.88415</v>
      </c>
      <c r="S9" s="25">
        <v>66.22</v>
      </c>
    </row>
    <row r="10" spans="1:19" ht="15">
      <c r="B10" s="15">
        <v>5</v>
      </c>
      <c r="C10" s="26">
        <v>38558</v>
      </c>
      <c r="D10" s="17">
        <v>3</v>
      </c>
      <c r="E10" s="18">
        <f t="shared" si="0"/>
        <v>2.3140886699507388</v>
      </c>
      <c r="F10" s="19">
        <f t="shared" si="1"/>
        <v>0</v>
      </c>
      <c r="G10" s="20">
        <f t="shared" si="7"/>
        <v>2.1983842364532022</v>
      </c>
      <c r="H10" s="20"/>
      <c r="I10" s="21">
        <f t="shared" si="8"/>
        <v>95.000000000000014</v>
      </c>
      <c r="J10" s="7"/>
      <c r="K10" s="14"/>
      <c r="L10" s="22" t="s">
        <v>44</v>
      </c>
      <c r="M10" s="23">
        <v>5.8719999999999999</v>
      </c>
      <c r="N10" s="24">
        <v>0.05</v>
      </c>
      <c r="O10" s="23">
        <f t="shared" si="9"/>
        <v>5.5784000000000002</v>
      </c>
      <c r="P10" s="23">
        <v>0</v>
      </c>
      <c r="Q10" s="24">
        <f t="shared" si="10"/>
        <v>0</v>
      </c>
      <c r="R10" s="23">
        <f t="shared" si="11"/>
        <v>5.5784000000000002</v>
      </c>
      <c r="S10" s="23">
        <v>30.45</v>
      </c>
    </row>
    <row r="11" spans="1:19" ht="15">
      <c r="B11" s="15">
        <v>6</v>
      </c>
      <c r="C11" s="26">
        <v>38565</v>
      </c>
      <c r="D11" s="17">
        <v>3</v>
      </c>
      <c r="E11" s="18">
        <f t="shared" si="0"/>
        <v>1.5618846270009061</v>
      </c>
      <c r="F11" s="19">
        <f t="shared" si="1"/>
        <v>0</v>
      </c>
      <c r="G11" s="20">
        <f t="shared" si="7"/>
        <v>1.4837903956508609</v>
      </c>
      <c r="H11" s="20"/>
      <c r="I11" s="21">
        <f t="shared" si="8"/>
        <v>95</v>
      </c>
      <c r="J11" s="11"/>
      <c r="K11" s="14"/>
      <c r="L11" s="22" t="s">
        <v>45</v>
      </c>
      <c r="M11" s="23">
        <v>8.6189999999999998</v>
      </c>
      <c r="N11" s="24">
        <v>0.05</v>
      </c>
      <c r="O11" s="23">
        <f t="shared" si="9"/>
        <v>8.1880500000000005</v>
      </c>
      <c r="P11" s="23">
        <v>0</v>
      </c>
      <c r="Q11" s="24">
        <f t="shared" si="10"/>
        <v>0</v>
      </c>
      <c r="R11" s="23">
        <f t="shared" si="11"/>
        <v>8.1880500000000005</v>
      </c>
      <c r="S11" s="25">
        <v>66.22</v>
      </c>
    </row>
    <row r="12" spans="1:19" ht="15">
      <c r="B12" s="15">
        <v>7</v>
      </c>
      <c r="C12" s="26">
        <v>38581</v>
      </c>
      <c r="D12" s="17">
        <v>3</v>
      </c>
      <c r="E12" s="18">
        <f t="shared" si="0"/>
        <v>2.2214778325123152</v>
      </c>
      <c r="F12" s="19">
        <f t="shared" si="1"/>
        <v>0</v>
      </c>
      <c r="G12" s="20">
        <f t="shared" si="7"/>
        <v>2.1104039408866995</v>
      </c>
      <c r="H12" s="20"/>
      <c r="I12" s="21">
        <f t="shared" si="8"/>
        <v>95</v>
      </c>
      <c r="J12" s="11"/>
      <c r="K12" s="14"/>
      <c r="L12" s="22" t="s">
        <v>47</v>
      </c>
      <c r="M12" s="23">
        <v>5.6369999999999996</v>
      </c>
      <c r="N12" s="24">
        <v>0.05</v>
      </c>
      <c r="O12" s="23">
        <f t="shared" si="9"/>
        <v>5.3551499999999992</v>
      </c>
      <c r="P12" s="23">
        <v>0</v>
      </c>
      <c r="Q12" s="24">
        <f t="shared" si="10"/>
        <v>0</v>
      </c>
      <c r="R12" s="23">
        <f t="shared" si="11"/>
        <v>5.3551499999999992</v>
      </c>
      <c r="S12" s="25">
        <v>30.45</v>
      </c>
    </row>
    <row r="13" spans="1:19" ht="15.75" thickBot="1">
      <c r="A13" s="6"/>
      <c r="B13" s="29" t="s">
        <v>48</v>
      </c>
      <c r="C13" s="30" t="s">
        <v>49</v>
      </c>
      <c r="D13" s="30">
        <f>SUM(D6:D12)</f>
        <v>21</v>
      </c>
      <c r="E13" s="31">
        <f>SUM(E6:E12)</f>
        <v>13.39457208193115</v>
      </c>
      <c r="F13" s="31">
        <f>SUM(F6:F12)</f>
        <v>0</v>
      </c>
      <c r="G13" s="31">
        <f>SUM(G6:G12)</f>
        <v>12.724843477834595</v>
      </c>
      <c r="H13" s="31">
        <f>SUM(H6:H12)</f>
        <v>0</v>
      </c>
      <c r="I13" s="32" t="s">
        <v>49</v>
      </c>
      <c r="J13" s="11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6.5" thickBot="1">
      <c r="A14" s="6"/>
      <c r="B14" s="49">
        <v>2006</v>
      </c>
      <c r="C14" s="50"/>
      <c r="D14" s="50"/>
      <c r="E14" s="50"/>
      <c r="F14" s="50"/>
      <c r="G14" s="50"/>
      <c r="H14" s="50"/>
      <c r="I14" s="51"/>
      <c r="J14" s="33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6.5" thickTop="1">
      <c r="A15" s="6"/>
      <c r="B15" s="15">
        <v>1</v>
      </c>
      <c r="C15" s="16">
        <v>38859</v>
      </c>
      <c r="D15" s="17">
        <v>3</v>
      </c>
      <c r="E15" s="18">
        <f t="shared" ref="E15:E22" si="12">M15/S15*12</f>
        <v>1.7168227121715496</v>
      </c>
      <c r="F15" s="19">
        <f t="shared" ref="F15:F22" si="13">P15/S15*12</f>
        <v>0</v>
      </c>
      <c r="G15" s="20">
        <f t="shared" ref="G15:G22" si="14">R15/S15*12</f>
        <v>1.6309815765629718</v>
      </c>
      <c r="H15" s="52" t="s">
        <v>52</v>
      </c>
      <c r="I15" s="53"/>
      <c r="J15" s="33"/>
      <c r="K15" s="14"/>
      <c r="L15" s="22" t="s">
        <v>7</v>
      </c>
      <c r="M15" s="34">
        <v>9.4740000000000002</v>
      </c>
      <c r="N15" s="35">
        <v>0.05</v>
      </c>
      <c r="O15" s="34">
        <f t="shared" ref="O15:O22" si="15">M15-(M15*N15)</f>
        <v>9.0002999999999993</v>
      </c>
      <c r="P15" s="34">
        <v>0</v>
      </c>
      <c r="Q15" s="35">
        <f t="shared" ref="Q15:Q22" si="16">P15/O15</f>
        <v>0</v>
      </c>
      <c r="R15" s="34">
        <f t="shared" ref="R15:R22" si="17">O15-P15</f>
        <v>9.0002999999999993</v>
      </c>
      <c r="S15" s="36">
        <v>66.22</v>
      </c>
    </row>
    <row r="16" spans="1:19" ht="15">
      <c r="B16" s="15">
        <v>2</v>
      </c>
      <c r="C16" s="26">
        <v>38874</v>
      </c>
      <c r="D16" s="17">
        <v>3</v>
      </c>
      <c r="E16" s="18">
        <f t="shared" si="12"/>
        <v>1.577831470854727</v>
      </c>
      <c r="F16" s="19">
        <f t="shared" si="13"/>
        <v>0</v>
      </c>
      <c r="G16" s="20">
        <f t="shared" si="14"/>
        <v>1.4989398973119905</v>
      </c>
      <c r="H16" s="20"/>
      <c r="I16" s="21">
        <f t="shared" ref="I16:I22" si="18">(O16/S16*12-H16-F16)/E16*100</f>
        <v>95</v>
      </c>
      <c r="J16" s="37"/>
      <c r="K16" s="14"/>
      <c r="L16" s="22" t="s">
        <v>8</v>
      </c>
      <c r="M16" s="34">
        <v>8.7070000000000007</v>
      </c>
      <c r="N16" s="35">
        <v>0.05</v>
      </c>
      <c r="O16" s="34">
        <f t="shared" si="15"/>
        <v>8.2716500000000011</v>
      </c>
      <c r="P16" s="34">
        <v>0</v>
      </c>
      <c r="Q16" s="35">
        <f t="shared" si="16"/>
        <v>0</v>
      </c>
      <c r="R16" s="34">
        <f t="shared" si="17"/>
        <v>8.2716500000000011</v>
      </c>
      <c r="S16" s="36">
        <v>66.22</v>
      </c>
    </row>
    <row r="17" spans="1:19" ht="15">
      <c r="B17" s="15">
        <v>3</v>
      </c>
      <c r="C17" s="26">
        <v>38880</v>
      </c>
      <c r="D17" s="17">
        <v>3</v>
      </c>
      <c r="E17" s="18">
        <f t="shared" si="12"/>
        <v>1.540682573240713</v>
      </c>
      <c r="F17" s="19">
        <f t="shared" si="13"/>
        <v>0</v>
      </c>
      <c r="G17" s="20">
        <f t="shared" si="14"/>
        <v>1.4636484445786773</v>
      </c>
      <c r="H17" s="20"/>
      <c r="I17" s="21">
        <f t="shared" si="18"/>
        <v>95</v>
      </c>
      <c r="J17" s="38"/>
      <c r="K17" s="14"/>
      <c r="L17" s="22" t="s">
        <v>3</v>
      </c>
      <c r="M17" s="23">
        <v>8.5020000000000007</v>
      </c>
      <c r="N17" s="35">
        <v>0.05</v>
      </c>
      <c r="O17" s="34">
        <f t="shared" si="15"/>
        <v>8.0769000000000002</v>
      </c>
      <c r="P17" s="34">
        <v>0</v>
      </c>
      <c r="Q17" s="35">
        <f t="shared" si="16"/>
        <v>0</v>
      </c>
      <c r="R17" s="34">
        <f t="shared" si="17"/>
        <v>8.0769000000000002</v>
      </c>
      <c r="S17" s="36">
        <v>66.22</v>
      </c>
    </row>
    <row r="18" spans="1:19" ht="15">
      <c r="B18" s="15">
        <v>4</v>
      </c>
      <c r="C18" s="26">
        <v>38887</v>
      </c>
      <c r="D18" s="17">
        <v>3</v>
      </c>
      <c r="E18" s="18">
        <f t="shared" si="12"/>
        <v>1.5351492537313431</v>
      </c>
      <c r="F18" s="19">
        <f t="shared" si="13"/>
        <v>0</v>
      </c>
      <c r="G18" s="20">
        <f t="shared" si="14"/>
        <v>1.4583917910447761</v>
      </c>
      <c r="H18" s="20"/>
      <c r="I18" s="21">
        <f t="shared" si="18"/>
        <v>95</v>
      </c>
      <c r="J18" s="38"/>
      <c r="K18" s="14"/>
      <c r="L18" s="22" t="s">
        <v>9</v>
      </c>
      <c r="M18" s="23">
        <v>6.8570000000000002</v>
      </c>
      <c r="N18" s="35">
        <v>0.05</v>
      </c>
      <c r="O18" s="34">
        <f t="shared" si="15"/>
        <v>6.5141499999999999</v>
      </c>
      <c r="P18" s="34">
        <v>0</v>
      </c>
      <c r="Q18" s="35">
        <f t="shared" si="16"/>
        <v>0</v>
      </c>
      <c r="R18" s="34">
        <f t="shared" si="17"/>
        <v>6.5141499999999999</v>
      </c>
      <c r="S18" s="34">
        <v>53.6</v>
      </c>
    </row>
    <row r="19" spans="1:19" ht="15">
      <c r="B19" s="15">
        <v>5</v>
      </c>
      <c r="C19" s="26">
        <v>38910</v>
      </c>
      <c r="D19" s="17">
        <v>3</v>
      </c>
      <c r="E19" s="18">
        <f>M19/S19*12</f>
        <v>1.1334944125641799</v>
      </c>
      <c r="F19" s="19">
        <f t="shared" si="13"/>
        <v>0</v>
      </c>
      <c r="G19" s="20">
        <f t="shared" si="14"/>
        <v>1.0768196919359709</v>
      </c>
      <c r="H19" s="20"/>
      <c r="I19" s="21">
        <f t="shared" si="18"/>
        <v>95</v>
      </c>
      <c r="J19" s="34"/>
      <c r="K19" s="14"/>
      <c r="L19" s="22" t="s">
        <v>10</v>
      </c>
      <c r="M19" s="23">
        <v>6.2549999999999999</v>
      </c>
      <c r="N19" s="35">
        <v>0.05</v>
      </c>
      <c r="O19" s="34">
        <f t="shared" si="15"/>
        <v>5.9422499999999996</v>
      </c>
      <c r="P19" s="34">
        <v>0</v>
      </c>
      <c r="Q19" s="35">
        <f t="shared" si="16"/>
        <v>0</v>
      </c>
      <c r="R19" s="34">
        <f t="shared" si="17"/>
        <v>5.9422499999999996</v>
      </c>
      <c r="S19" s="36">
        <v>66.22</v>
      </c>
    </row>
    <row r="20" spans="1:19" ht="15">
      <c r="A20" s="6"/>
      <c r="B20" s="15">
        <v>6</v>
      </c>
      <c r="C20" s="39">
        <v>38932</v>
      </c>
      <c r="D20" s="40">
        <v>4</v>
      </c>
      <c r="E20" s="18">
        <f t="shared" si="12"/>
        <v>2.1718656716417915</v>
      </c>
      <c r="F20" s="19">
        <f t="shared" si="13"/>
        <v>0</v>
      </c>
      <c r="G20" s="20">
        <f t="shared" si="14"/>
        <v>2.0632723880597017</v>
      </c>
      <c r="H20" s="20"/>
      <c r="I20" s="21">
        <f t="shared" si="18"/>
        <v>95</v>
      </c>
      <c r="J20" s="34"/>
      <c r="K20" s="14"/>
      <c r="L20" s="36" t="s">
        <v>11</v>
      </c>
      <c r="M20" s="34">
        <v>9.7010000000000005</v>
      </c>
      <c r="N20" s="35">
        <v>0.05</v>
      </c>
      <c r="O20" s="34">
        <f t="shared" si="15"/>
        <v>9.2159500000000012</v>
      </c>
      <c r="P20" s="34">
        <v>0</v>
      </c>
      <c r="Q20" s="35">
        <f t="shared" si="16"/>
        <v>0</v>
      </c>
      <c r="R20" s="34">
        <f t="shared" si="17"/>
        <v>9.2159500000000012</v>
      </c>
      <c r="S20" s="34">
        <v>53.6</v>
      </c>
    </row>
    <row r="21" spans="1:19" ht="15">
      <c r="B21" s="28">
        <v>7</v>
      </c>
      <c r="C21" s="39">
        <v>38953</v>
      </c>
      <c r="D21" s="40">
        <v>3</v>
      </c>
      <c r="E21" s="18">
        <f t="shared" si="12"/>
        <v>1.3313802476593175</v>
      </c>
      <c r="F21" s="19">
        <f t="shared" si="13"/>
        <v>0</v>
      </c>
      <c r="G21" s="20">
        <f t="shared" si="14"/>
        <v>1.2648112352763516</v>
      </c>
      <c r="H21" s="20"/>
      <c r="I21" s="21">
        <f t="shared" si="18"/>
        <v>95</v>
      </c>
      <c r="J21" s="23"/>
      <c r="K21" s="14"/>
      <c r="L21" s="36" t="s">
        <v>12</v>
      </c>
      <c r="M21" s="23">
        <v>7.3470000000000004</v>
      </c>
      <c r="N21" s="35">
        <v>0.05</v>
      </c>
      <c r="O21" s="34">
        <f t="shared" si="15"/>
        <v>6.9796500000000004</v>
      </c>
      <c r="P21" s="34">
        <v>0</v>
      </c>
      <c r="Q21" s="35">
        <f t="shared" si="16"/>
        <v>0</v>
      </c>
      <c r="R21" s="34">
        <f t="shared" si="17"/>
        <v>6.9796500000000004</v>
      </c>
      <c r="S21" s="36">
        <v>66.22</v>
      </c>
    </row>
    <row r="22" spans="1:19" ht="15">
      <c r="B22" s="28">
        <v>8</v>
      </c>
      <c r="C22" s="39">
        <v>38988</v>
      </c>
      <c r="D22" s="40">
        <v>3</v>
      </c>
      <c r="E22" s="18">
        <f t="shared" si="12"/>
        <v>1.3529447296889159</v>
      </c>
      <c r="F22" s="19">
        <f t="shared" si="13"/>
        <v>0</v>
      </c>
      <c r="G22" s="20">
        <f t="shared" si="14"/>
        <v>1.2852974932044701</v>
      </c>
      <c r="H22" s="20"/>
      <c r="I22" s="21">
        <f t="shared" si="18"/>
        <v>95</v>
      </c>
      <c r="J22" s="23"/>
      <c r="K22" s="14"/>
      <c r="L22" s="36" t="s">
        <v>13</v>
      </c>
      <c r="M22" s="23">
        <v>7.4660000000000002</v>
      </c>
      <c r="N22" s="35">
        <v>0.05</v>
      </c>
      <c r="O22" s="34">
        <f t="shared" si="15"/>
        <v>7.0926999999999998</v>
      </c>
      <c r="P22" s="34">
        <v>0</v>
      </c>
      <c r="Q22" s="35">
        <f t="shared" si="16"/>
        <v>0</v>
      </c>
      <c r="R22" s="34">
        <f t="shared" si="17"/>
        <v>7.0926999999999998</v>
      </c>
      <c r="S22" s="36">
        <v>66.22</v>
      </c>
    </row>
    <row r="23" spans="1:19" ht="15" thickBot="1">
      <c r="B23" s="29" t="s">
        <v>48</v>
      </c>
      <c r="C23" s="41" t="s">
        <v>49</v>
      </c>
      <c r="D23" s="41">
        <f>SUM(D15:D22)</f>
        <v>25</v>
      </c>
      <c r="E23" s="31">
        <f>SUM(E15:E22)</f>
        <v>12.360171071552537</v>
      </c>
      <c r="F23" s="31">
        <f>SUM(F15:F22)</f>
        <v>0</v>
      </c>
      <c r="G23" s="31">
        <f>SUM(G15:G22)</f>
        <v>11.742162517974911</v>
      </c>
      <c r="H23" s="31">
        <f>SUM(H15:H22)</f>
        <v>0</v>
      </c>
      <c r="I23" s="32" t="s">
        <v>49</v>
      </c>
      <c r="J23" s="23"/>
      <c r="K23" s="14"/>
      <c r="L23" s="14"/>
      <c r="M23" s="14"/>
      <c r="N23" s="14"/>
      <c r="O23" s="14"/>
      <c r="P23" s="14"/>
      <c r="Q23" s="14"/>
      <c r="R23" s="14"/>
      <c r="S23" s="14"/>
    </row>
    <row r="24" spans="1:19" ht="15.75" thickBot="1">
      <c r="B24" s="49">
        <v>2007</v>
      </c>
      <c r="C24" s="50"/>
      <c r="D24" s="50"/>
      <c r="E24" s="50"/>
      <c r="F24" s="50"/>
      <c r="G24" s="50"/>
      <c r="H24" s="50"/>
      <c r="I24" s="51"/>
      <c r="J24" s="23"/>
      <c r="K24" s="14"/>
      <c r="L24" s="14"/>
      <c r="M24" s="14"/>
      <c r="N24" s="14"/>
      <c r="O24" s="14"/>
      <c r="P24" s="14"/>
      <c r="Q24" s="14"/>
      <c r="R24" s="14"/>
      <c r="S24" s="14"/>
    </row>
    <row r="25" spans="1:19" ht="15.75" thickTop="1">
      <c r="B25" s="15">
        <v>1</v>
      </c>
      <c r="C25" s="16">
        <v>39230</v>
      </c>
      <c r="D25" s="17">
        <v>2</v>
      </c>
      <c r="E25" s="18">
        <f>M25/S25*12</f>
        <v>1.2154038822792737</v>
      </c>
      <c r="F25" s="19">
        <f t="shared" ref="F25:F36" si="19">P25/S25*12</f>
        <v>0</v>
      </c>
      <c r="G25" s="20">
        <f t="shared" ref="G25:G36" si="20">R25/S25*12</f>
        <v>1.1546336881653096</v>
      </c>
      <c r="H25" s="20"/>
      <c r="I25" s="21">
        <f t="shared" ref="I25:I36" si="21">(O25/S25*12-H25-F25)/E25*100</f>
        <v>94.999999999999972</v>
      </c>
      <c r="J25" s="23"/>
      <c r="K25" s="14"/>
      <c r="L25" s="22" t="s">
        <v>14</v>
      </c>
      <c r="M25" s="34">
        <v>3.2349999999999999</v>
      </c>
      <c r="N25" s="35">
        <v>0.05</v>
      </c>
      <c r="O25" s="34">
        <f>M25-(M25*N25)</f>
        <v>3.0732499999999998</v>
      </c>
      <c r="P25" s="34">
        <v>0</v>
      </c>
      <c r="Q25" s="35">
        <f t="shared" ref="Q25:Q36" si="22">P25/O25</f>
        <v>0</v>
      </c>
      <c r="R25" s="34">
        <f>O25-P25</f>
        <v>3.0732499999999998</v>
      </c>
      <c r="S25" s="36">
        <v>31.94</v>
      </c>
    </row>
    <row r="26" spans="1:19" ht="15.75">
      <c r="B26" s="15">
        <v>2</v>
      </c>
      <c r="C26" s="26">
        <v>39245</v>
      </c>
      <c r="D26" s="17">
        <v>2</v>
      </c>
      <c r="E26" s="18">
        <f>M26/S26*12</f>
        <v>1.8796493425172196</v>
      </c>
      <c r="F26" s="19">
        <f t="shared" si="19"/>
        <v>0</v>
      </c>
      <c r="G26" s="20">
        <f t="shared" si="20"/>
        <v>1.7856668753913589</v>
      </c>
      <c r="H26" s="20"/>
      <c r="I26" s="21">
        <f t="shared" si="21"/>
        <v>95.000000000000014</v>
      </c>
      <c r="J26" s="42"/>
      <c r="K26" s="14"/>
      <c r="L26" s="22" t="s">
        <v>4</v>
      </c>
      <c r="M26" s="34">
        <v>5.0030000000000001</v>
      </c>
      <c r="N26" s="35">
        <v>0.05</v>
      </c>
      <c r="O26" s="34">
        <f>M26-(M26*N26)</f>
        <v>4.7528500000000005</v>
      </c>
      <c r="P26" s="34">
        <v>0</v>
      </c>
      <c r="Q26" s="35">
        <f t="shared" si="22"/>
        <v>0</v>
      </c>
      <c r="R26" s="34">
        <f>O26-P26</f>
        <v>4.7528500000000005</v>
      </c>
      <c r="S26" s="36">
        <v>31.94</v>
      </c>
    </row>
    <row r="27" spans="1:19" ht="15.75">
      <c r="B27" s="15">
        <v>3</v>
      </c>
      <c r="C27" s="26">
        <v>39252</v>
      </c>
      <c r="D27" s="17">
        <v>2</v>
      </c>
      <c r="E27" s="18">
        <f t="shared" ref="E27:E36" si="23">M27/S27*12</f>
        <v>0.84270507201001876</v>
      </c>
      <c r="F27" s="19">
        <f t="shared" si="19"/>
        <v>0</v>
      </c>
      <c r="G27" s="20">
        <f t="shared" si="20"/>
        <v>0.8005698184095178</v>
      </c>
      <c r="H27" s="20"/>
      <c r="I27" s="21">
        <f t="shared" si="21"/>
        <v>95</v>
      </c>
      <c r="J27" s="43"/>
      <c r="K27" s="14"/>
      <c r="L27" s="22" t="s">
        <v>15</v>
      </c>
      <c r="M27" s="23">
        <v>2.2429999999999999</v>
      </c>
      <c r="N27" s="35">
        <v>0.05</v>
      </c>
      <c r="O27" s="34">
        <f>M27-(M27*N27)</f>
        <v>2.1308499999999997</v>
      </c>
      <c r="P27" s="34">
        <v>0</v>
      </c>
      <c r="Q27" s="35">
        <f t="shared" si="22"/>
        <v>0</v>
      </c>
      <c r="R27" s="34">
        <f>O27-P27</f>
        <v>2.1308499999999997</v>
      </c>
      <c r="S27" s="36">
        <v>31.94</v>
      </c>
    </row>
    <row r="28" spans="1:19" ht="15">
      <c r="B28" s="15">
        <v>4</v>
      </c>
      <c r="C28" s="26">
        <v>39262</v>
      </c>
      <c r="D28" s="17">
        <v>2</v>
      </c>
      <c r="E28" s="18">
        <f t="shared" si="23"/>
        <v>1.42128991859737</v>
      </c>
      <c r="F28" s="19">
        <f t="shared" si="19"/>
        <v>0</v>
      </c>
      <c r="G28" s="20">
        <f t="shared" si="20"/>
        <v>1.3502254226675015</v>
      </c>
      <c r="H28" s="20"/>
      <c r="I28" s="21">
        <f t="shared" si="21"/>
        <v>95</v>
      </c>
      <c r="J28" s="14"/>
      <c r="K28" s="14"/>
      <c r="L28" s="22" t="s">
        <v>16</v>
      </c>
      <c r="M28" s="23">
        <v>3.7829999999999999</v>
      </c>
      <c r="N28" s="35">
        <v>0.05</v>
      </c>
      <c r="O28" s="34">
        <f>M28-(M28*N28)</f>
        <v>3.5938499999999998</v>
      </c>
      <c r="P28" s="34">
        <v>0</v>
      </c>
      <c r="Q28" s="35">
        <f t="shared" si="22"/>
        <v>0</v>
      </c>
      <c r="R28" s="34">
        <f>O28-P28</f>
        <v>3.5938499999999998</v>
      </c>
      <c r="S28" s="36">
        <v>31.94</v>
      </c>
    </row>
    <row r="29" spans="1:19" ht="15">
      <c r="B29" s="15">
        <v>5</v>
      </c>
      <c r="C29" s="26">
        <v>39275</v>
      </c>
      <c r="D29" s="17">
        <v>2</v>
      </c>
      <c r="E29" s="18">
        <f t="shared" si="23"/>
        <v>2.1291170945522855</v>
      </c>
      <c r="F29" s="19">
        <f t="shared" si="19"/>
        <v>0</v>
      </c>
      <c r="G29" s="20">
        <f t="shared" si="20"/>
        <v>2.0226612398246711</v>
      </c>
      <c r="H29" s="20"/>
      <c r="I29" s="21">
        <f t="shared" si="21"/>
        <v>95</v>
      </c>
      <c r="J29" s="14"/>
      <c r="K29" s="14"/>
      <c r="L29" s="22" t="s">
        <v>5</v>
      </c>
      <c r="M29" s="23">
        <v>5.6669999999999998</v>
      </c>
      <c r="N29" s="35">
        <v>0.05</v>
      </c>
      <c r="O29" s="34">
        <f>M29-(M29*N29)</f>
        <v>5.3836499999999994</v>
      </c>
      <c r="P29" s="34">
        <v>0</v>
      </c>
      <c r="Q29" s="35">
        <f t="shared" si="22"/>
        <v>0</v>
      </c>
      <c r="R29" s="34">
        <f>O29-P29</f>
        <v>5.3836499999999994</v>
      </c>
      <c r="S29" s="36">
        <v>31.94</v>
      </c>
    </row>
    <row r="30" spans="1:19" ht="15">
      <c r="B30" s="15">
        <v>6</v>
      </c>
      <c r="C30" s="39">
        <v>39277</v>
      </c>
      <c r="D30" s="40">
        <v>2</v>
      </c>
      <c r="E30" s="18">
        <f t="shared" si="23"/>
        <v>2.3474013775829681</v>
      </c>
      <c r="F30" s="19">
        <f t="shared" si="19"/>
        <v>0</v>
      </c>
      <c r="G30" s="20">
        <f t="shared" si="20"/>
        <v>2.2300313087038197</v>
      </c>
      <c r="H30" s="20"/>
      <c r="I30" s="21">
        <f t="shared" si="21"/>
        <v>95</v>
      </c>
      <c r="K30" s="14"/>
      <c r="L30" s="36" t="s">
        <v>17</v>
      </c>
      <c r="M30" s="34">
        <v>6.2480000000000002</v>
      </c>
      <c r="N30" s="35">
        <v>0.05</v>
      </c>
      <c r="O30" s="34">
        <f t="shared" ref="O30:O36" si="24">M30-(M30*N30)</f>
        <v>5.9356</v>
      </c>
      <c r="P30" s="34">
        <v>0</v>
      </c>
      <c r="Q30" s="35">
        <f t="shared" si="22"/>
        <v>0</v>
      </c>
      <c r="R30" s="34">
        <f t="shared" ref="R30:R36" si="25">O30-P30</f>
        <v>5.9356</v>
      </c>
      <c r="S30" s="36">
        <v>31.94</v>
      </c>
    </row>
    <row r="31" spans="1:19" ht="15">
      <c r="B31" s="15">
        <v>7</v>
      </c>
      <c r="C31" s="39">
        <v>39284</v>
      </c>
      <c r="D31" s="40">
        <v>2</v>
      </c>
      <c r="E31" s="18">
        <f t="shared" si="23"/>
        <v>1.6636192861615529</v>
      </c>
      <c r="F31" s="19">
        <f t="shared" si="19"/>
        <v>0</v>
      </c>
      <c r="G31" s="20">
        <f t="shared" si="20"/>
        <v>1.5804383218534754</v>
      </c>
      <c r="H31" s="20"/>
      <c r="I31" s="21">
        <f t="shared" si="21"/>
        <v>95.000000000000014</v>
      </c>
      <c r="K31" s="14"/>
      <c r="L31" s="36" t="s">
        <v>18</v>
      </c>
      <c r="M31" s="23">
        <v>4.4279999999999999</v>
      </c>
      <c r="N31" s="35">
        <v>0.05</v>
      </c>
      <c r="O31" s="34">
        <f t="shared" si="24"/>
        <v>4.2065999999999999</v>
      </c>
      <c r="P31" s="34">
        <v>0</v>
      </c>
      <c r="Q31" s="35">
        <f t="shared" si="22"/>
        <v>0</v>
      </c>
      <c r="R31" s="34">
        <f t="shared" si="25"/>
        <v>4.2065999999999999</v>
      </c>
      <c r="S31" s="36">
        <v>31.94</v>
      </c>
    </row>
    <row r="32" spans="1:19" ht="15">
      <c r="B32" s="15">
        <v>8</v>
      </c>
      <c r="C32" s="39">
        <v>39291</v>
      </c>
      <c r="D32" s="40">
        <v>2</v>
      </c>
      <c r="E32" s="18">
        <f t="shared" si="23"/>
        <v>1.4524733876017533</v>
      </c>
      <c r="F32" s="19">
        <f t="shared" si="19"/>
        <v>0</v>
      </c>
      <c r="G32" s="20">
        <f t="shared" si="20"/>
        <v>1.3798497182216656</v>
      </c>
      <c r="H32" s="20"/>
      <c r="I32" s="21">
        <f t="shared" si="21"/>
        <v>95</v>
      </c>
      <c r="K32" s="14"/>
      <c r="L32" s="36" t="s">
        <v>19</v>
      </c>
      <c r="M32" s="23">
        <v>3.8660000000000001</v>
      </c>
      <c r="N32" s="35">
        <v>0.05</v>
      </c>
      <c r="O32" s="34">
        <f t="shared" si="24"/>
        <v>3.6726999999999999</v>
      </c>
      <c r="P32" s="34">
        <v>0</v>
      </c>
      <c r="Q32" s="35">
        <f t="shared" si="22"/>
        <v>0</v>
      </c>
      <c r="R32" s="34">
        <f t="shared" si="25"/>
        <v>3.6726999999999999</v>
      </c>
      <c r="S32" s="36">
        <v>31.94</v>
      </c>
    </row>
    <row r="33" spans="2:19" ht="15">
      <c r="B33" s="15">
        <v>9</v>
      </c>
      <c r="C33" s="39">
        <v>39295</v>
      </c>
      <c r="D33" s="40">
        <v>2</v>
      </c>
      <c r="E33" s="18">
        <f t="shared" si="23"/>
        <v>1.1335003130870382</v>
      </c>
      <c r="F33" s="19">
        <f t="shared" si="19"/>
        <v>0</v>
      </c>
      <c r="G33" s="20">
        <f t="shared" si="20"/>
        <v>1.0768252974326862</v>
      </c>
      <c r="H33" s="20"/>
      <c r="I33" s="21">
        <f t="shared" si="21"/>
        <v>94.999999999999986</v>
      </c>
      <c r="K33" s="14"/>
      <c r="L33" s="36" t="s">
        <v>20</v>
      </c>
      <c r="M33" s="34">
        <v>3.0169999999999999</v>
      </c>
      <c r="N33" s="35">
        <v>0.05</v>
      </c>
      <c r="O33" s="34">
        <f t="shared" si="24"/>
        <v>2.8661499999999998</v>
      </c>
      <c r="P33" s="34">
        <v>0</v>
      </c>
      <c r="Q33" s="35">
        <f t="shared" si="22"/>
        <v>0</v>
      </c>
      <c r="R33" s="34">
        <f t="shared" si="25"/>
        <v>2.8661499999999998</v>
      </c>
      <c r="S33" s="36">
        <v>31.94</v>
      </c>
    </row>
    <row r="34" spans="2:19" ht="15">
      <c r="B34" s="15">
        <v>10</v>
      </c>
      <c r="C34" s="39">
        <v>39302</v>
      </c>
      <c r="D34" s="40">
        <v>2</v>
      </c>
      <c r="E34" s="18">
        <f t="shared" si="23"/>
        <v>2.0701314965560424</v>
      </c>
      <c r="F34" s="19">
        <f t="shared" si="19"/>
        <v>0</v>
      </c>
      <c r="G34" s="20">
        <f>R34/S34*12</f>
        <v>1.9666249217282403</v>
      </c>
      <c r="H34" s="20"/>
      <c r="I34" s="21">
        <f t="shared" si="21"/>
        <v>95</v>
      </c>
      <c r="K34" s="14"/>
      <c r="L34" s="36" t="s">
        <v>21</v>
      </c>
      <c r="M34" s="34">
        <v>5.51</v>
      </c>
      <c r="N34" s="35">
        <v>0.05</v>
      </c>
      <c r="O34" s="34">
        <f t="shared" si="24"/>
        <v>5.2344999999999997</v>
      </c>
      <c r="P34" s="34">
        <v>0</v>
      </c>
      <c r="Q34" s="35">
        <f t="shared" si="22"/>
        <v>0</v>
      </c>
      <c r="R34" s="34">
        <f t="shared" si="25"/>
        <v>5.2344999999999997</v>
      </c>
      <c r="S34" s="36">
        <v>31.94</v>
      </c>
    </row>
    <row r="35" spans="2:19" ht="15">
      <c r="B35" s="15">
        <v>11</v>
      </c>
      <c r="C35" s="39">
        <v>39306</v>
      </c>
      <c r="D35" s="40">
        <v>2</v>
      </c>
      <c r="E35" s="18">
        <f t="shared" si="23"/>
        <v>2.0235441452723855</v>
      </c>
      <c r="F35" s="19">
        <f t="shared" si="19"/>
        <v>0</v>
      </c>
      <c r="G35" s="20">
        <f t="shared" si="20"/>
        <v>1.9223669380087665</v>
      </c>
      <c r="H35" s="20"/>
      <c r="I35" s="21">
        <f t="shared" si="21"/>
        <v>95.000000000000014</v>
      </c>
      <c r="K35" s="14"/>
      <c r="L35" s="36" t="s">
        <v>22</v>
      </c>
      <c r="M35" s="34">
        <v>5.3860000000000001</v>
      </c>
      <c r="N35" s="35">
        <v>0.05</v>
      </c>
      <c r="O35" s="34">
        <f t="shared" si="24"/>
        <v>5.1166999999999998</v>
      </c>
      <c r="P35" s="34">
        <v>0</v>
      </c>
      <c r="Q35" s="35">
        <f t="shared" si="22"/>
        <v>0</v>
      </c>
      <c r="R35" s="34">
        <f t="shared" si="25"/>
        <v>5.1166999999999998</v>
      </c>
      <c r="S35" s="36">
        <v>31.94</v>
      </c>
    </row>
    <row r="36" spans="2:19" ht="15">
      <c r="B36" s="15">
        <v>12</v>
      </c>
      <c r="C36" s="39">
        <v>39311</v>
      </c>
      <c r="D36" s="40">
        <v>2</v>
      </c>
      <c r="E36" s="18">
        <f t="shared" si="23"/>
        <v>1.3855979962429554</v>
      </c>
      <c r="F36" s="19">
        <f t="shared" si="19"/>
        <v>0</v>
      </c>
      <c r="G36" s="20">
        <f t="shared" si="20"/>
        <v>1.3163180964308077</v>
      </c>
      <c r="H36" s="20"/>
      <c r="I36" s="21">
        <f t="shared" si="21"/>
        <v>95</v>
      </c>
      <c r="K36" s="14"/>
      <c r="L36" s="36" t="s">
        <v>23</v>
      </c>
      <c r="M36" s="34">
        <v>3.6880000000000002</v>
      </c>
      <c r="N36" s="35">
        <v>0.05</v>
      </c>
      <c r="O36" s="34">
        <f t="shared" si="24"/>
        <v>3.5036</v>
      </c>
      <c r="P36" s="34">
        <v>0</v>
      </c>
      <c r="Q36" s="35">
        <f t="shared" si="22"/>
        <v>0</v>
      </c>
      <c r="R36" s="34">
        <f t="shared" si="25"/>
        <v>3.5036</v>
      </c>
      <c r="S36" s="36">
        <v>31.94</v>
      </c>
    </row>
    <row r="37" spans="2:19" ht="15" thickBot="1">
      <c r="B37" s="29" t="s">
        <v>48</v>
      </c>
      <c r="C37" s="41" t="s">
        <v>49</v>
      </c>
      <c r="D37" s="41">
        <f>SUM(D25:D36)</f>
        <v>24</v>
      </c>
      <c r="E37" s="31">
        <f>SUM(E25:E36)</f>
        <v>19.564433312460864</v>
      </c>
      <c r="F37" s="31">
        <f>SUM(F25:F36)</f>
        <v>0</v>
      </c>
      <c r="G37" s="31">
        <f>SUM(G25:G36)</f>
        <v>18.586211646837821</v>
      </c>
      <c r="H37" s="31">
        <f>SUM(H25:H36)</f>
        <v>0</v>
      </c>
      <c r="I37" s="32" t="s">
        <v>49</v>
      </c>
      <c r="K37" s="14"/>
      <c r="L37" s="14"/>
      <c r="M37" s="14"/>
      <c r="N37" s="14"/>
      <c r="O37" s="14"/>
      <c r="P37" s="14"/>
      <c r="Q37" s="14"/>
      <c r="R37" s="14"/>
      <c r="S37" s="14"/>
    </row>
    <row r="38" spans="2:19" ht="15.75" thickBot="1">
      <c r="B38" s="49">
        <v>2008</v>
      </c>
      <c r="C38" s="50"/>
      <c r="D38" s="50"/>
      <c r="E38" s="50"/>
      <c r="F38" s="50"/>
      <c r="G38" s="50"/>
      <c r="H38" s="50"/>
      <c r="I38" s="51"/>
      <c r="K38" s="14"/>
      <c r="L38" s="14"/>
      <c r="M38" s="14"/>
      <c r="N38" s="14"/>
      <c r="O38" s="14"/>
      <c r="P38" s="14"/>
      <c r="Q38" s="14"/>
      <c r="R38" s="14"/>
      <c r="S38" s="14"/>
    </row>
    <row r="39" spans="2:19" ht="15.75" thickTop="1">
      <c r="B39" s="44">
        <v>1</v>
      </c>
      <c r="C39" s="16">
        <v>39606</v>
      </c>
      <c r="D39" s="17">
        <v>3</v>
      </c>
      <c r="E39" s="18">
        <f>M39/S39*12</f>
        <v>3.5368002053848313</v>
      </c>
      <c r="F39" s="19">
        <f>P39/S39*12</f>
        <v>0</v>
      </c>
      <c r="G39" s="20">
        <f>R39/S39*12</f>
        <v>3.3599601951155895</v>
      </c>
      <c r="H39" s="20"/>
      <c r="I39" s="21">
        <f>(O39/S39*12-H39-F39)/E39*100</f>
        <v>95</v>
      </c>
      <c r="K39" s="14"/>
      <c r="L39" s="22" t="s">
        <v>24</v>
      </c>
      <c r="M39" s="34">
        <v>9.4137832133326267</v>
      </c>
      <c r="N39" s="35">
        <v>0.05</v>
      </c>
      <c r="O39" s="34">
        <f>M39-(M39*N39)</f>
        <v>8.9430940526659946</v>
      </c>
      <c r="P39" s="34">
        <v>0</v>
      </c>
      <c r="Q39" s="35">
        <f>P39/O39</f>
        <v>0</v>
      </c>
      <c r="R39" s="34">
        <f>O39-P39</f>
        <v>8.9430940526659946</v>
      </c>
      <c r="S39" s="36">
        <v>31.94</v>
      </c>
    </row>
    <row r="40" spans="2:19" ht="15">
      <c r="B40" s="44">
        <v>2</v>
      </c>
      <c r="C40" s="26">
        <v>39627</v>
      </c>
      <c r="D40" s="17">
        <v>3</v>
      </c>
      <c r="E40" s="18">
        <f>M40/S40*12</f>
        <v>2.9477746562696918</v>
      </c>
      <c r="F40" s="19">
        <f>P40/S40*12</f>
        <v>0</v>
      </c>
      <c r="G40" s="20">
        <f>R40/S40*12</f>
        <v>2.8003859234562074</v>
      </c>
      <c r="H40" s="20"/>
      <c r="I40" s="21">
        <f>(O40/S40*12-H40-F40)/E40*100</f>
        <v>95</v>
      </c>
      <c r="K40" s="14"/>
      <c r="L40" s="22" t="s">
        <v>6</v>
      </c>
      <c r="M40" s="34">
        <v>7.8459935434378307</v>
      </c>
      <c r="N40" s="35">
        <v>0.05</v>
      </c>
      <c r="O40" s="34">
        <f>M40-(M40*N40)</f>
        <v>7.4536938662659393</v>
      </c>
      <c r="P40" s="34">
        <v>0</v>
      </c>
      <c r="Q40" s="35">
        <f>P40/O40</f>
        <v>0</v>
      </c>
      <c r="R40" s="34">
        <f>O40-P40</f>
        <v>7.4536938662659393</v>
      </c>
      <c r="S40" s="36">
        <v>31.94</v>
      </c>
    </row>
    <row r="41" spans="2:19" ht="15">
      <c r="B41" s="44">
        <v>3</v>
      </c>
      <c r="C41" s="26">
        <v>39639</v>
      </c>
      <c r="D41" s="17">
        <v>3</v>
      </c>
      <c r="E41" s="18">
        <f>M41/S41*12</f>
        <v>2.7216928559124365</v>
      </c>
      <c r="F41" s="19">
        <f>P41/S41*12</f>
        <v>0</v>
      </c>
      <c r="G41" s="20">
        <f>R41/S41*12</f>
        <v>2.5856082131168145</v>
      </c>
      <c r="H41" s="20"/>
      <c r="I41" s="21">
        <f>(O41/S41*12-H41-F41)/E41*100</f>
        <v>95</v>
      </c>
      <c r="K41" s="14"/>
      <c r="L41" s="22" t="s">
        <v>25</v>
      </c>
      <c r="M41" s="23">
        <v>7.2442391514869353</v>
      </c>
      <c r="N41" s="35">
        <v>0.05</v>
      </c>
      <c r="O41" s="34">
        <f>M41-(M41*N41)</f>
        <v>6.8820271939125881</v>
      </c>
      <c r="P41" s="34">
        <v>0</v>
      </c>
      <c r="Q41" s="35">
        <f>P41/O41</f>
        <v>0</v>
      </c>
      <c r="R41" s="34">
        <f>O41-P41</f>
        <v>6.8820271939125881</v>
      </c>
      <c r="S41" s="36">
        <v>31.94</v>
      </c>
    </row>
    <row r="42" spans="2:19" ht="15">
      <c r="B42" s="44">
        <v>4</v>
      </c>
      <c r="C42" s="26">
        <v>39681</v>
      </c>
      <c r="D42" s="17">
        <v>3</v>
      </c>
      <c r="E42" s="18">
        <f>M42/S42*12</f>
        <v>1.9645585472761427</v>
      </c>
      <c r="F42" s="19">
        <f>P42/S42*12</f>
        <v>0</v>
      </c>
      <c r="G42" s="20">
        <f>R42/S42*12</f>
        <v>1.8663306199123357</v>
      </c>
      <c r="H42" s="20"/>
      <c r="I42" s="21">
        <f>(O42/S42*12-H42-F42)/E42*100</f>
        <v>95</v>
      </c>
      <c r="K42" s="14"/>
      <c r="L42" s="22" t="s">
        <v>26</v>
      </c>
      <c r="M42" s="23">
        <v>5.2290000000000001</v>
      </c>
      <c r="N42" s="35">
        <v>0.05</v>
      </c>
      <c r="O42" s="34">
        <f>M42-(M42*N42)</f>
        <v>4.9675500000000001</v>
      </c>
      <c r="P42" s="34">
        <v>0</v>
      </c>
      <c r="Q42" s="35">
        <f>P42/O42</f>
        <v>0</v>
      </c>
      <c r="R42" s="34">
        <f>O42-P42</f>
        <v>4.9675500000000001</v>
      </c>
      <c r="S42" s="36">
        <v>31.94</v>
      </c>
    </row>
    <row r="43" spans="2:19" ht="15">
      <c r="B43" s="44">
        <v>5</v>
      </c>
      <c r="C43" s="26">
        <v>39723</v>
      </c>
      <c r="D43" s="17">
        <v>3</v>
      </c>
      <c r="E43" s="18">
        <f>M43/S43*12</f>
        <v>2.1832185347526609</v>
      </c>
      <c r="F43" s="19">
        <f>P43/S43*12</f>
        <v>0</v>
      </c>
      <c r="G43" s="20">
        <f>R43/S43*12</f>
        <v>2.0740576080150284</v>
      </c>
      <c r="H43" s="20"/>
      <c r="I43" s="21">
        <f>(O43/S43*12-H43-F43)/E43*100</f>
        <v>95.000000000000014</v>
      </c>
      <c r="K43" s="14"/>
      <c r="L43" s="22" t="s">
        <v>27</v>
      </c>
      <c r="M43" s="23">
        <v>5.8109999999999999</v>
      </c>
      <c r="N43" s="35">
        <v>0.05</v>
      </c>
      <c r="O43" s="34">
        <f>M43-(M43*N43)</f>
        <v>5.5204500000000003</v>
      </c>
      <c r="P43" s="34">
        <v>0</v>
      </c>
      <c r="Q43" s="35">
        <f>P43/O43</f>
        <v>0</v>
      </c>
      <c r="R43" s="34">
        <f>O43-P43</f>
        <v>5.5204500000000003</v>
      </c>
      <c r="S43" s="36">
        <v>31.94</v>
      </c>
    </row>
    <row r="44" spans="2:19" ht="15" thickBot="1">
      <c r="B44" s="45" t="s">
        <v>48</v>
      </c>
      <c r="C44" s="46" t="s">
        <v>49</v>
      </c>
      <c r="D44" s="46">
        <f>SUM(D39:D43)</f>
        <v>15</v>
      </c>
      <c r="E44" s="47">
        <f>SUM(E39:E43)</f>
        <v>13.354044799595762</v>
      </c>
      <c r="F44" s="47">
        <f>SUM(F39:F43)</f>
        <v>0</v>
      </c>
      <c r="G44" s="47">
        <f>SUM(G39:G43)</f>
        <v>12.686342559615976</v>
      </c>
      <c r="H44" s="47">
        <f>SUM(H39:H43)</f>
        <v>0</v>
      </c>
      <c r="I44" s="48" t="s">
        <v>49</v>
      </c>
      <c r="K44" s="14"/>
      <c r="L44" s="14"/>
      <c r="M44" s="14"/>
      <c r="N44" s="14"/>
      <c r="O44" s="14"/>
      <c r="P44" s="14"/>
      <c r="Q44" s="14"/>
      <c r="R44" s="14"/>
      <c r="S44" s="14"/>
    </row>
    <row r="47" spans="2:19">
      <c r="K47" s="14"/>
      <c r="L47" s="14"/>
      <c r="M47" s="14"/>
      <c r="N47" s="14"/>
      <c r="O47" s="14"/>
      <c r="P47" s="14"/>
      <c r="Q47" s="14"/>
      <c r="R47" s="14"/>
      <c r="S47" s="14"/>
    </row>
  </sheetData>
  <mergeCells count="5">
    <mergeCell ref="B24:I24"/>
    <mergeCell ref="B38:I38"/>
    <mergeCell ref="H15:I15"/>
    <mergeCell ref="B5:I5"/>
    <mergeCell ref="B14:I14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7"/>
  <sheetViews>
    <sheetView workbookViewId="0">
      <selection activeCell="H15" sqref="H15:H21"/>
    </sheetView>
  </sheetViews>
  <sheetFormatPr defaultRowHeight="12.75"/>
  <cols>
    <col min="1" max="1" width="9.5703125" style="3" customWidth="1"/>
    <col min="2" max="2" width="16" style="3" customWidth="1"/>
    <col min="3" max="3" width="8.5703125" style="3" customWidth="1"/>
    <col min="4" max="6" width="9.140625" style="3"/>
    <col min="7" max="7" width="10.7109375" style="3" customWidth="1"/>
    <col min="8" max="8" width="11.7109375" style="3" customWidth="1"/>
    <col min="9" max="11" width="9.140625" style="3"/>
    <col min="12" max="12" width="17.5703125" style="3" customWidth="1"/>
    <col min="13" max="256" width="9.140625" style="3"/>
    <col min="257" max="257" width="9.5703125" style="3" customWidth="1"/>
    <col min="258" max="258" width="16" style="3" customWidth="1"/>
    <col min="259" max="259" width="8.5703125" style="3" customWidth="1"/>
    <col min="260" max="262" width="9.140625" style="3"/>
    <col min="263" max="263" width="10.7109375" style="3" customWidth="1"/>
    <col min="264" max="264" width="11.7109375" style="3" customWidth="1"/>
    <col min="265" max="267" width="9.140625" style="3"/>
    <col min="268" max="268" width="17.5703125" style="3" customWidth="1"/>
    <col min="269" max="512" width="9.140625" style="3"/>
    <col min="513" max="513" width="9.5703125" style="3" customWidth="1"/>
    <col min="514" max="514" width="16" style="3" customWidth="1"/>
    <col min="515" max="515" width="8.5703125" style="3" customWidth="1"/>
    <col min="516" max="518" width="9.140625" style="3"/>
    <col min="519" max="519" width="10.7109375" style="3" customWidth="1"/>
    <col min="520" max="520" width="11.7109375" style="3" customWidth="1"/>
    <col min="521" max="523" width="9.140625" style="3"/>
    <col min="524" max="524" width="17.5703125" style="3" customWidth="1"/>
    <col min="525" max="768" width="9.140625" style="3"/>
    <col min="769" max="769" width="9.5703125" style="3" customWidth="1"/>
    <col min="770" max="770" width="16" style="3" customWidth="1"/>
    <col min="771" max="771" width="8.5703125" style="3" customWidth="1"/>
    <col min="772" max="774" width="9.140625" style="3"/>
    <col min="775" max="775" width="10.7109375" style="3" customWidth="1"/>
    <col min="776" max="776" width="11.7109375" style="3" customWidth="1"/>
    <col min="777" max="779" width="9.140625" style="3"/>
    <col min="780" max="780" width="17.5703125" style="3" customWidth="1"/>
    <col min="781" max="1024" width="9.140625" style="3"/>
    <col min="1025" max="1025" width="9.5703125" style="3" customWidth="1"/>
    <col min="1026" max="1026" width="16" style="3" customWidth="1"/>
    <col min="1027" max="1027" width="8.5703125" style="3" customWidth="1"/>
    <col min="1028" max="1030" width="9.140625" style="3"/>
    <col min="1031" max="1031" width="10.7109375" style="3" customWidth="1"/>
    <col min="1032" max="1032" width="11.7109375" style="3" customWidth="1"/>
    <col min="1033" max="1035" width="9.140625" style="3"/>
    <col min="1036" max="1036" width="17.5703125" style="3" customWidth="1"/>
    <col min="1037" max="1280" width="9.140625" style="3"/>
    <col min="1281" max="1281" width="9.5703125" style="3" customWidth="1"/>
    <col min="1282" max="1282" width="16" style="3" customWidth="1"/>
    <col min="1283" max="1283" width="8.5703125" style="3" customWidth="1"/>
    <col min="1284" max="1286" width="9.140625" style="3"/>
    <col min="1287" max="1287" width="10.7109375" style="3" customWidth="1"/>
    <col min="1288" max="1288" width="11.7109375" style="3" customWidth="1"/>
    <col min="1289" max="1291" width="9.140625" style="3"/>
    <col min="1292" max="1292" width="17.5703125" style="3" customWidth="1"/>
    <col min="1293" max="1536" width="9.140625" style="3"/>
    <col min="1537" max="1537" width="9.5703125" style="3" customWidth="1"/>
    <col min="1538" max="1538" width="16" style="3" customWidth="1"/>
    <col min="1539" max="1539" width="8.5703125" style="3" customWidth="1"/>
    <col min="1540" max="1542" width="9.140625" style="3"/>
    <col min="1543" max="1543" width="10.7109375" style="3" customWidth="1"/>
    <col min="1544" max="1544" width="11.7109375" style="3" customWidth="1"/>
    <col min="1545" max="1547" width="9.140625" style="3"/>
    <col min="1548" max="1548" width="17.5703125" style="3" customWidth="1"/>
    <col min="1549" max="1792" width="9.140625" style="3"/>
    <col min="1793" max="1793" width="9.5703125" style="3" customWidth="1"/>
    <col min="1794" max="1794" width="16" style="3" customWidth="1"/>
    <col min="1795" max="1795" width="8.5703125" style="3" customWidth="1"/>
    <col min="1796" max="1798" width="9.140625" style="3"/>
    <col min="1799" max="1799" width="10.7109375" style="3" customWidth="1"/>
    <col min="1800" max="1800" width="11.7109375" style="3" customWidth="1"/>
    <col min="1801" max="1803" width="9.140625" style="3"/>
    <col min="1804" max="1804" width="17.5703125" style="3" customWidth="1"/>
    <col min="1805" max="2048" width="9.140625" style="3"/>
    <col min="2049" max="2049" width="9.5703125" style="3" customWidth="1"/>
    <col min="2050" max="2050" width="16" style="3" customWidth="1"/>
    <col min="2051" max="2051" width="8.5703125" style="3" customWidth="1"/>
    <col min="2052" max="2054" width="9.140625" style="3"/>
    <col min="2055" max="2055" width="10.7109375" style="3" customWidth="1"/>
    <col min="2056" max="2056" width="11.7109375" style="3" customWidth="1"/>
    <col min="2057" max="2059" width="9.140625" style="3"/>
    <col min="2060" max="2060" width="17.5703125" style="3" customWidth="1"/>
    <col min="2061" max="2304" width="9.140625" style="3"/>
    <col min="2305" max="2305" width="9.5703125" style="3" customWidth="1"/>
    <col min="2306" max="2306" width="16" style="3" customWidth="1"/>
    <col min="2307" max="2307" width="8.5703125" style="3" customWidth="1"/>
    <col min="2308" max="2310" width="9.140625" style="3"/>
    <col min="2311" max="2311" width="10.7109375" style="3" customWidth="1"/>
    <col min="2312" max="2312" width="11.7109375" style="3" customWidth="1"/>
    <col min="2313" max="2315" width="9.140625" style="3"/>
    <col min="2316" max="2316" width="17.5703125" style="3" customWidth="1"/>
    <col min="2317" max="2560" width="9.140625" style="3"/>
    <col min="2561" max="2561" width="9.5703125" style="3" customWidth="1"/>
    <col min="2562" max="2562" width="16" style="3" customWidth="1"/>
    <col min="2563" max="2563" width="8.5703125" style="3" customWidth="1"/>
    <col min="2564" max="2566" width="9.140625" style="3"/>
    <col min="2567" max="2567" width="10.7109375" style="3" customWidth="1"/>
    <col min="2568" max="2568" width="11.7109375" style="3" customWidth="1"/>
    <col min="2569" max="2571" width="9.140625" style="3"/>
    <col min="2572" max="2572" width="17.5703125" style="3" customWidth="1"/>
    <col min="2573" max="2816" width="9.140625" style="3"/>
    <col min="2817" max="2817" width="9.5703125" style="3" customWidth="1"/>
    <col min="2818" max="2818" width="16" style="3" customWidth="1"/>
    <col min="2819" max="2819" width="8.5703125" style="3" customWidth="1"/>
    <col min="2820" max="2822" width="9.140625" style="3"/>
    <col min="2823" max="2823" width="10.7109375" style="3" customWidth="1"/>
    <col min="2824" max="2824" width="11.7109375" style="3" customWidth="1"/>
    <col min="2825" max="2827" width="9.140625" style="3"/>
    <col min="2828" max="2828" width="17.5703125" style="3" customWidth="1"/>
    <col min="2829" max="3072" width="9.140625" style="3"/>
    <col min="3073" max="3073" width="9.5703125" style="3" customWidth="1"/>
    <col min="3074" max="3074" width="16" style="3" customWidth="1"/>
    <col min="3075" max="3075" width="8.5703125" style="3" customWidth="1"/>
    <col min="3076" max="3078" width="9.140625" style="3"/>
    <col min="3079" max="3079" width="10.7109375" style="3" customWidth="1"/>
    <col min="3080" max="3080" width="11.7109375" style="3" customWidth="1"/>
    <col min="3081" max="3083" width="9.140625" style="3"/>
    <col min="3084" max="3084" width="17.5703125" style="3" customWidth="1"/>
    <col min="3085" max="3328" width="9.140625" style="3"/>
    <col min="3329" max="3329" width="9.5703125" style="3" customWidth="1"/>
    <col min="3330" max="3330" width="16" style="3" customWidth="1"/>
    <col min="3331" max="3331" width="8.5703125" style="3" customWidth="1"/>
    <col min="3332" max="3334" width="9.140625" style="3"/>
    <col min="3335" max="3335" width="10.7109375" style="3" customWidth="1"/>
    <col min="3336" max="3336" width="11.7109375" style="3" customWidth="1"/>
    <col min="3337" max="3339" width="9.140625" style="3"/>
    <col min="3340" max="3340" width="17.5703125" style="3" customWidth="1"/>
    <col min="3341" max="3584" width="9.140625" style="3"/>
    <col min="3585" max="3585" width="9.5703125" style="3" customWidth="1"/>
    <col min="3586" max="3586" width="16" style="3" customWidth="1"/>
    <col min="3587" max="3587" width="8.5703125" style="3" customWidth="1"/>
    <col min="3588" max="3590" width="9.140625" style="3"/>
    <col min="3591" max="3591" width="10.7109375" style="3" customWidth="1"/>
    <col min="3592" max="3592" width="11.7109375" style="3" customWidth="1"/>
    <col min="3593" max="3595" width="9.140625" style="3"/>
    <col min="3596" max="3596" width="17.5703125" style="3" customWidth="1"/>
    <col min="3597" max="3840" width="9.140625" style="3"/>
    <col min="3841" max="3841" width="9.5703125" style="3" customWidth="1"/>
    <col min="3842" max="3842" width="16" style="3" customWidth="1"/>
    <col min="3843" max="3843" width="8.5703125" style="3" customWidth="1"/>
    <col min="3844" max="3846" width="9.140625" style="3"/>
    <col min="3847" max="3847" width="10.7109375" style="3" customWidth="1"/>
    <col min="3848" max="3848" width="11.7109375" style="3" customWidth="1"/>
    <col min="3849" max="3851" width="9.140625" style="3"/>
    <col min="3852" max="3852" width="17.5703125" style="3" customWidth="1"/>
    <col min="3853" max="4096" width="9.140625" style="3"/>
    <col min="4097" max="4097" width="9.5703125" style="3" customWidth="1"/>
    <col min="4098" max="4098" width="16" style="3" customWidth="1"/>
    <col min="4099" max="4099" width="8.5703125" style="3" customWidth="1"/>
    <col min="4100" max="4102" width="9.140625" style="3"/>
    <col min="4103" max="4103" width="10.7109375" style="3" customWidth="1"/>
    <col min="4104" max="4104" width="11.7109375" style="3" customWidth="1"/>
    <col min="4105" max="4107" width="9.140625" style="3"/>
    <col min="4108" max="4108" width="17.5703125" style="3" customWidth="1"/>
    <col min="4109" max="4352" width="9.140625" style="3"/>
    <col min="4353" max="4353" width="9.5703125" style="3" customWidth="1"/>
    <col min="4354" max="4354" width="16" style="3" customWidth="1"/>
    <col min="4355" max="4355" width="8.5703125" style="3" customWidth="1"/>
    <col min="4356" max="4358" width="9.140625" style="3"/>
    <col min="4359" max="4359" width="10.7109375" style="3" customWidth="1"/>
    <col min="4360" max="4360" width="11.7109375" style="3" customWidth="1"/>
    <col min="4361" max="4363" width="9.140625" style="3"/>
    <col min="4364" max="4364" width="17.5703125" style="3" customWidth="1"/>
    <col min="4365" max="4608" width="9.140625" style="3"/>
    <col min="4609" max="4609" width="9.5703125" style="3" customWidth="1"/>
    <col min="4610" max="4610" width="16" style="3" customWidth="1"/>
    <col min="4611" max="4611" width="8.5703125" style="3" customWidth="1"/>
    <col min="4612" max="4614" width="9.140625" style="3"/>
    <col min="4615" max="4615" width="10.7109375" style="3" customWidth="1"/>
    <col min="4616" max="4616" width="11.7109375" style="3" customWidth="1"/>
    <col min="4617" max="4619" width="9.140625" style="3"/>
    <col min="4620" max="4620" width="17.5703125" style="3" customWidth="1"/>
    <col min="4621" max="4864" width="9.140625" style="3"/>
    <col min="4865" max="4865" width="9.5703125" style="3" customWidth="1"/>
    <col min="4866" max="4866" width="16" style="3" customWidth="1"/>
    <col min="4867" max="4867" width="8.5703125" style="3" customWidth="1"/>
    <col min="4868" max="4870" width="9.140625" style="3"/>
    <col min="4871" max="4871" width="10.7109375" style="3" customWidth="1"/>
    <col min="4872" max="4872" width="11.7109375" style="3" customWidth="1"/>
    <col min="4873" max="4875" width="9.140625" style="3"/>
    <col min="4876" max="4876" width="17.5703125" style="3" customWidth="1"/>
    <col min="4877" max="5120" width="9.140625" style="3"/>
    <col min="5121" max="5121" width="9.5703125" style="3" customWidth="1"/>
    <col min="5122" max="5122" width="16" style="3" customWidth="1"/>
    <col min="5123" max="5123" width="8.5703125" style="3" customWidth="1"/>
    <col min="5124" max="5126" width="9.140625" style="3"/>
    <col min="5127" max="5127" width="10.7109375" style="3" customWidth="1"/>
    <col min="5128" max="5128" width="11.7109375" style="3" customWidth="1"/>
    <col min="5129" max="5131" width="9.140625" style="3"/>
    <col min="5132" max="5132" width="17.5703125" style="3" customWidth="1"/>
    <col min="5133" max="5376" width="9.140625" style="3"/>
    <col min="5377" max="5377" width="9.5703125" style="3" customWidth="1"/>
    <col min="5378" max="5378" width="16" style="3" customWidth="1"/>
    <col min="5379" max="5379" width="8.5703125" style="3" customWidth="1"/>
    <col min="5380" max="5382" width="9.140625" style="3"/>
    <col min="5383" max="5383" width="10.7109375" style="3" customWidth="1"/>
    <col min="5384" max="5384" width="11.7109375" style="3" customWidth="1"/>
    <col min="5385" max="5387" width="9.140625" style="3"/>
    <col min="5388" max="5388" width="17.5703125" style="3" customWidth="1"/>
    <col min="5389" max="5632" width="9.140625" style="3"/>
    <col min="5633" max="5633" width="9.5703125" style="3" customWidth="1"/>
    <col min="5634" max="5634" width="16" style="3" customWidth="1"/>
    <col min="5635" max="5635" width="8.5703125" style="3" customWidth="1"/>
    <col min="5636" max="5638" width="9.140625" style="3"/>
    <col min="5639" max="5639" width="10.7109375" style="3" customWidth="1"/>
    <col min="5640" max="5640" width="11.7109375" style="3" customWidth="1"/>
    <col min="5641" max="5643" width="9.140625" style="3"/>
    <col min="5644" max="5644" width="17.5703125" style="3" customWidth="1"/>
    <col min="5645" max="5888" width="9.140625" style="3"/>
    <col min="5889" max="5889" width="9.5703125" style="3" customWidth="1"/>
    <col min="5890" max="5890" width="16" style="3" customWidth="1"/>
    <col min="5891" max="5891" width="8.5703125" style="3" customWidth="1"/>
    <col min="5892" max="5894" width="9.140625" style="3"/>
    <col min="5895" max="5895" width="10.7109375" style="3" customWidth="1"/>
    <col min="5896" max="5896" width="11.7109375" style="3" customWidth="1"/>
    <col min="5897" max="5899" width="9.140625" style="3"/>
    <col min="5900" max="5900" width="17.5703125" style="3" customWidth="1"/>
    <col min="5901" max="6144" width="9.140625" style="3"/>
    <col min="6145" max="6145" width="9.5703125" style="3" customWidth="1"/>
    <col min="6146" max="6146" width="16" style="3" customWidth="1"/>
    <col min="6147" max="6147" width="8.5703125" style="3" customWidth="1"/>
    <col min="6148" max="6150" width="9.140625" style="3"/>
    <col min="6151" max="6151" width="10.7109375" style="3" customWidth="1"/>
    <col min="6152" max="6152" width="11.7109375" style="3" customWidth="1"/>
    <col min="6153" max="6155" width="9.140625" style="3"/>
    <col min="6156" max="6156" width="17.5703125" style="3" customWidth="1"/>
    <col min="6157" max="6400" width="9.140625" style="3"/>
    <col min="6401" max="6401" width="9.5703125" style="3" customWidth="1"/>
    <col min="6402" max="6402" width="16" style="3" customWidth="1"/>
    <col min="6403" max="6403" width="8.5703125" style="3" customWidth="1"/>
    <col min="6404" max="6406" width="9.140625" style="3"/>
    <col min="6407" max="6407" width="10.7109375" style="3" customWidth="1"/>
    <col min="6408" max="6408" width="11.7109375" style="3" customWidth="1"/>
    <col min="6409" max="6411" width="9.140625" style="3"/>
    <col min="6412" max="6412" width="17.5703125" style="3" customWidth="1"/>
    <col min="6413" max="6656" width="9.140625" style="3"/>
    <col min="6657" max="6657" width="9.5703125" style="3" customWidth="1"/>
    <col min="6658" max="6658" width="16" style="3" customWidth="1"/>
    <col min="6659" max="6659" width="8.5703125" style="3" customWidth="1"/>
    <col min="6660" max="6662" width="9.140625" style="3"/>
    <col min="6663" max="6663" width="10.7109375" style="3" customWidth="1"/>
    <col min="6664" max="6664" width="11.7109375" style="3" customWidth="1"/>
    <col min="6665" max="6667" width="9.140625" style="3"/>
    <col min="6668" max="6668" width="17.5703125" style="3" customWidth="1"/>
    <col min="6669" max="6912" width="9.140625" style="3"/>
    <col min="6913" max="6913" width="9.5703125" style="3" customWidth="1"/>
    <col min="6914" max="6914" width="16" style="3" customWidth="1"/>
    <col min="6915" max="6915" width="8.5703125" style="3" customWidth="1"/>
    <col min="6916" max="6918" width="9.140625" style="3"/>
    <col min="6919" max="6919" width="10.7109375" style="3" customWidth="1"/>
    <col min="6920" max="6920" width="11.7109375" style="3" customWidth="1"/>
    <col min="6921" max="6923" width="9.140625" style="3"/>
    <col min="6924" max="6924" width="17.5703125" style="3" customWidth="1"/>
    <col min="6925" max="7168" width="9.140625" style="3"/>
    <col min="7169" max="7169" width="9.5703125" style="3" customWidth="1"/>
    <col min="7170" max="7170" width="16" style="3" customWidth="1"/>
    <col min="7171" max="7171" width="8.5703125" style="3" customWidth="1"/>
    <col min="7172" max="7174" width="9.140625" style="3"/>
    <col min="7175" max="7175" width="10.7109375" style="3" customWidth="1"/>
    <col min="7176" max="7176" width="11.7109375" style="3" customWidth="1"/>
    <col min="7177" max="7179" width="9.140625" style="3"/>
    <col min="7180" max="7180" width="17.5703125" style="3" customWidth="1"/>
    <col min="7181" max="7424" width="9.140625" style="3"/>
    <col min="7425" max="7425" width="9.5703125" style="3" customWidth="1"/>
    <col min="7426" max="7426" width="16" style="3" customWidth="1"/>
    <col min="7427" max="7427" width="8.5703125" style="3" customWidth="1"/>
    <col min="7428" max="7430" width="9.140625" style="3"/>
    <col min="7431" max="7431" width="10.7109375" style="3" customWidth="1"/>
    <col min="7432" max="7432" width="11.7109375" style="3" customWidth="1"/>
    <col min="7433" max="7435" width="9.140625" style="3"/>
    <col min="7436" max="7436" width="17.5703125" style="3" customWidth="1"/>
    <col min="7437" max="7680" width="9.140625" style="3"/>
    <col min="7681" max="7681" width="9.5703125" style="3" customWidth="1"/>
    <col min="7682" max="7682" width="16" style="3" customWidth="1"/>
    <col min="7683" max="7683" width="8.5703125" style="3" customWidth="1"/>
    <col min="7684" max="7686" width="9.140625" style="3"/>
    <col min="7687" max="7687" width="10.7109375" style="3" customWidth="1"/>
    <col min="7688" max="7688" width="11.7109375" style="3" customWidth="1"/>
    <col min="7689" max="7691" width="9.140625" style="3"/>
    <col min="7692" max="7692" width="17.5703125" style="3" customWidth="1"/>
    <col min="7693" max="7936" width="9.140625" style="3"/>
    <col min="7937" max="7937" width="9.5703125" style="3" customWidth="1"/>
    <col min="7938" max="7938" width="16" style="3" customWidth="1"/>
    <col min="7939" max="7939" width="8.5703125" style="3" customWidth="1"/>
    <col min="7940" max="7942" width="9.140625" style="3"/>
    <col min="7943" max="7943" width="10.7109375" style="3" customWidth="1"/>
    <col min="7944" max="7944" width="11.7109375" style="3" customWidth="1"/>
    <col min="7945" max="7947" width="9.140625" style="3"/>
    <col min="7948" max="7948" width="17.5703125" style="3" customWidth="1"/>
    <col min="7949" max="8192" width="9.140625" style="3"/>
    <col min="8193" max="8193" width="9.5703125" style="3" customWidth="1"/>
    <col min="8194" max="8194" width="16" style="3" customWidth="1"/>
    <col min="8195" max="8195" width="8.5703125" style="3" customWidth="1"/>
    <col min="8196" max="8198" width="9.140625" style="3"/>
    <col min="8199" max="8199" width="10.7109375" style="3" customWidth="1"/>
    <col min="8200" max="8200" width="11.7109375" style="3" customWidth="1"/>
    <col min="8201" max="8203" width="9.140625" style="3"/>
    <col min="8204" max="8204" width="17.5703125" style="3" customWidth="1"/>
    <col min="8205" max="8448" width="9.140625" style="3"/>
    <col min="8449" max="8449" width="9.5703125" style="3" customWidth="1"/>
    <col min="8450" max="8450" width="16" style="3" customWidth="1"/>
    <col min="8451" max="8451" width="8.5703125" style="3" customWidth="1"/>
    <col min="8452" max="8454" width="9.140625" style="3"/>
    <col min="8455" max="8455" width="10.7109375" style="3" customWidth="1"/>
    <col min="8456" max="8456" width="11.7109375" style="3" customWidth="1"/>
    <col min="8457" max="8459" width="9.140625" style="3"/>
    <col min="8460" max="8460" width="17.5703125" style="3" customWidth="1"/>
    <col min="8461" max="8704" width="9.140625" style="3"/>
    <col min="8705" max="8705" width="9.5703125" style="3" customWidth="1"/>
    <col min="8706" max="8706" width="16" style="3" customWidth="1"/>
    <col min="8707" max="8707" width="8.5703125" style="3" customWidth="1"/>
    <col min="8708" max="8710" width="9.140625" style="3"/>
    <col min="8711" max="8711" width="10.7109375" style="3" customWidth="1"/>
    <col min="8712" max="8712" width="11.7109375" style="3" customWidth="1"/>
    <col min="8713" max="8715" width="9.140625" style="3"/>
    <col min="8716" max="8716" width="17.5703125" style="3" customWidth="1"/>
    <col min="8717" max="8960" width="9.140625" style="3"/>
    <col min="8961" max="8961" width="9.5703125" style="3" customWidth="1"/>
    <col min="8962" max="8962" width="16" style="3" customWidth="1"/>
    <col min="8963" max="8963" width="8.5703125" style="3" customWidth="1"/>
    <col min="8964" max="8966" width="9.140625" style="3"/>
    <col min="8967" max="8967" width="10.7109375" style="3" customWidth="1"/>
    <col min="8968" max="8968" width="11.7109375" style="3" customWidth="1"/>
    <col min="8969" max="8971" width="9.140625" style="3"/>
    <col min="8972" max="8972" width="17.5703125" style="3" customWidth="1"/>
    <col min="8973" max="9216" width="9.140625" style="3"/>
    <col min="9217" max="9217" width="9.5703125" style="3" customWidth="1"/>
    <col min="9218" max="9218" width="16" style="3" customWidth="1"/>
    <col min="9219" max="9219" width="8.5703125" style="3" customWidth="1"/>
    <col min="9220" max="9222" width="9.140625" style="3"/>
    <col min="9223" max="9223" width="10.7109375" style="3" customWidth="1"/>
    <col min="9224" max="9224" width="11.7109375" style="3" customWidth="1"/>
    <col min="9225" max="9227" width="9.140625" style="3"/>
    <col min="9228" max="9228" width="17.5703125" style="3" customWidth="1"/>
    <col min="9229" max="9472" width="9.140625" style="3"/>
    <col min="9473" max="9473" width="9.5703125" style="3" customWidth="1"/>
    <col min="9474" max="9474" width="16" style="3" customWidth="1"/>
    <col min="9475" max="9475" width="8.5703125" style="3" customWidth="1"/>
    <col min="9476" max="9478" width="9.140625" style="3"/>
    <col min="9479" max="9479" width="10.7109375" style="3" customWidth="1"/>
    <col min="9480" max="9480" width="11.7109375" style="3" customWidth="1"/>
    <col min="9481" max="9483" width="9.140625" style="3"/>
    <col min="9484" max="9484" width="17.5703125" style="3" customWidth="1"/>
    <col min="9485" max="9728" width="9.140625" style="3"/>
    <col min="9729" max="9729" width="9.5703125" style="3" customWidth="1"/>
    <col min="9730" max="9730" width="16" style="3" customWidth="1"/>
    <col min="9731" max="9731" width="8.5703125" style="3" customWidth="1"/>
    <col min="9732" max="9734" width="9.140625" style="3"/>
    <col min="9735" max="9735" width="10.7109375" style="3" customWidth="1"/>
    <col min="9736" max="9736" width="11.7109375" style="3" customWidth="1"/>
    <col min="9737" max="9739" width="9.140625" style="3"/>
    <col min="9740" max="9740" width="17.5703125" style="3" customWidth="1"/>
    <col min="9741" max="9984" width="9.140625" style="3"/>
    <col min="9985" max="9985" width="9.5703125" style="3" customWidth="1"/>
    <col min="9986" max="9986" width="16" style="3" customWidth="1"/>
    <col min="9987" max="9987" width="8.5703125" style="3" customWidth="1"/>
    <col min="9988" max="9990" width="9.140625" style="3"/>
    <col min="9991" max="9991" width="10.7109375" style="3" customWidth="1"/>
    <col min="9992" max="9992" width="11.7109375" style="3" customWidth="1"/>
    <col min="9993" max="9995" width="9.140625" style="3"/>
    <col min="9996" max="9996" width="17.5703125" style="3" customWidth="1"/>
    <col min="9997" max="10240" width="9.140625" style="3"/>
    <col min="10241" max="10241" width="9.5703125" style="3" customWidth="1"/>
    <col min="10242" max="10242" width="16" style="3" customWidth="1"/>
    <col min="10243" max="10243" width="8.5703125" style="3" customWidth="1"/>
    <col min="10244" max="10246" width="9.140625" style="3"/>
    <col min="10247" max="10247" width="10.7109375" style="3" customWidth="1"/>
    <col min="10248" max="10248" width="11.7109375" style="3" customWidth="1"/>
    <col min="10249" max="10251" width="9.140625" style="3"/>
    <col min="10252" max="10252" width="17.5703125" style="3" customWidth="1"/>
    <col min="10253" max="10496" width="9.140625" style="3"/>
    <col min="10497" max="10497" width="9.5703125" style="3" customWidth="1"/>
    <col min="10498" max="10498" width="16" style="3" customWidth="1"/>
    <col min="10499" max="10499" width="8.5703125" style="3" customWidth="1"/>
    <col min="10500" max="10502" width="9.140625" style="3"/>
    <col min="10503" max="10503" width="10.7109375" style="3" customWidth="1"/>
    <col min="10504" max="10504" width="11.7109375" style="3" customWidth="1"/>
    <col min="10505" max="10507" width="9.140625" style="3"/>
    <col min="10508" max="10508" width="17.5703125" style="3" customWidth="1"/>
    <col min="10509" max="10752" width="9.140625" style="3"/>
    <col min="10753" max="10753" width="9.5703125" style="3" customWidth="1"/>
    <col min="10754" max="10754" width="16" style="3" customWidth="1"/>
    <col min="10755" max="10755" width="8.5703125" style="3" customWidth="1"/>
    <col min="10756" max="10758" width="9.140625" style="3"/>
    <col min="10759" max="10759" width="10.7109375" style="3" customWidth="1"/>
    <col min="10760" max="10760" width="11.7109375" style="3" customWidth="1"/>
    <col min="10761" max="10763" width="9.140625" style="3"/>
    <col min="10764" max="10764" width="17.5703125" style="3" customWidth="1"/>
    <col min="10765" max="11008" width="9.140625" style="3"/>
    <col min="11009" max="11009" width="9.5703125" style="3" customWidth="1"/>
    <col min="11010" max="11010" width="16" style="3" customWidth="1"/>
    <col min="11011" max="11011" width="8.5703125" style="3" customWidth="1"/>
    <col min="11012" max="11014" width="9.140625" style="3"/>
    <col min="11015" max="11015" width="10.7109375" style="3" customWidth="1"/>
    <col min="11016" max="11016" width="11.7109375" style="3" customWidth="1"/>
    <col min="11017" max="11019" width="9.140625" style="3"/>
    <col min="11020" max="11020" width="17.5703125" style="3" customWidth="1"/>
    <col min="11021" max="11264" width="9.140625" style="3"/>
    <col min="11265" max="11265" width="9.5703125" style="3" customWidth="1"/>
    <col min="11266" max="11266" width="16" style="3" customWidth="1"/>
    <col min="11267" max="11267" width="8.5703125" style="3" customWidth="1"/>
    <col min="11268" max="11270" width="9.140625" style="3"/>
    <col min="11271" max="11271" width="10.7109375" style="3" customWidth="1"/>
    <col min="11272" max="11272" width="11.7109375" style="3" customWidth="1"/>
    <col min="11273" max="11275" width="9.140625" style="3"/>
    <col min="11276" max="11276" width="17.5703125" style="3" customWidth="1"/>
    <col min="11277" max="11520" width="9.140625" style="3"/>
    <col min="11521" max="11521" width="9.5703125" style="3" customWidth="1"/>
    <col min="11522" max="11522" width="16" style="3" customWidth="1"/>
    <col min="11523" max="11523" width="8.5703125" style="3" customWidth="1"/>
    <col min="11524" max="11526" width="9.140625" style="3"/>
    <col min="11527" max="11527" width="10.7109375" style="3" customWidth="1"/>
    <col min="11528" max="11528" width="11.7109375" style="3" customWidth="1"/>
    <col min="11529" max="11531" width="9.140625" style="3"/>
    <col min="11532" max="11532" width="17.5703125" style="3" customWidth="1"/>
    <col min="11533" max="11776" width="9.140625" style="3"/>
    <col min="11777" max="11777" width="9.5703125" style="3" customWidth="1"/>
    <col min="11778" max="11778" width="16" style="3" customWidth="1"/>
    <col min="11779" max="11779" width="8.5703125" style="3" customWidth="1"/>
    <col min="11780" max="11782" width="9.140625" style="3"/>
    <col min="11783" max="11783" width="10.7109375" style="3" customWidth="1"/>
    <col min="11784" max="11784" width="11.7109375" style="3" customWidth="1"/>
    <col min="11785" max="11787" width="9.140625" style="3"/>
    <col min="11788" max="11788" width="17.5703125" style="3" customWidth="1"/>
    <col min="11789" max="12032" width="9.140625" style="3"/>
    <col min="12033" max="12033" width="9.5703125" style="3" customWidth="1"/>
    <col min="12034" max="12034" width="16" style="3" customWidth="1"/>
    <col min="12035" max="12035" width="8.5703125" style="3" customWidth="1"/>
    <col min="12036" max="12038" width="9.140625" style="3"/>
    <col min="12039" max="12039" width="10.7109375" style="3" customWidth="1"/>
    <col min="12040" max="12040" width="11.7109375" style="3" customWidth="1"/>
    <col min="12041" max="12043" width="9.140625" style="3"/>
    <col min="12044" max="12044" width="17.5703125" style="3" customWidth="1"/>
    <col min="12045" max="12288" width="9.140625" style="3"/>
    <col min="12289" max="12289" width="9.5703125" style="3" customWidth="1"/>
    <col min="12290" max="12290" width="16" style="3" customWidth="1"/>
    <col min="12291" max="12291" width="8.5703125" style="3" customWidth="1"/>
    <col min="12292" max="12294" width="9.140625" style="3"/>
    <col min="12295" max="12295" width="10.7109375" style="3" customWidth="1"/>
    <col min="12296" max="12296" width="11.7109375" style="3" customWidth="1"/>
    <col min="12297" max="12299" width="9.140625" style="3"/>
    <col min="12300" max="12300" width="17.5703125" style="3" customWidth="1"/>
    <col min="12301" max="12544" width="9.140625" style="3"/>
    <col min="12545" max="12545" width="9.5703125" style="3" customWidth="1"/>
    <col min="12546" max="12546" width="16" style="3" customWidth="1"/>
    <col min="12547" max="12547" width="8.5703125" style="3" customWidth="1"/>
    <col min="12548" max="12550" width="9.140625" style="3"/>
    <col min="12551" max="12551" width="10.7109375" style="3" customWidth="1"/>
    <col min="12552" max="12552" width="11.7109375" style="3" customWidth="1"/>
    <col min="12553" max="12555" width="9.140625" style="3"/>
    <col min="12556" max="12556" width="17.5703125" style="3" customWidth="1"/>
    <col min="12557" max="12800" width="9.140625" style="3"/>
    <col min="12801" max="12801" width="9.5703125" style="3" customWidth="1"/>
    <col min="12802" max="12802" width="16" style="3" customWidth="1"/>
    <col min="12803" max="12803" width="8.5703125" style="3" customWidth="1"/>
    <col min="12804" max="12806" width="9.140625" style="3"/>
    <col min="12807" max="12807" width="10.7109375" style="3" customWidth="1"/>
    <col min="12808" max="12808" width="11.7109375" style="3" customWidth="1"/>
    <col min="12809" max="12811" width="9.140625" style="3"/>
    <col min="12812" max="12812" width="17.5703125" style="3" customWidth="1"/>
    <col min="12813" max="13056" width="9.140625" style="3"/>
    <col min="13057" max="13057" width="9.5703125" style="3" customWidth="1"/>
    <col min="13058" max="13058" width="16" style="3" customWidth="1"/>
    <col min="13059" max="13059" width="8.5703125" style="3" customWidth="1"/>
    <col min="13060" max="13062" width="9.140625" style="3"/>
    <col min="13063" max="13063" width="10.7109375" style="3" customWidth="1"/>
    <col min="13064" max="13064" width="11.7109375" style="3" customWidth="1"/>
    <col min="13065" max="13067" width="9.140625" style="3"/>
    <col min="13068" max="13068" width="17.5703125" style="3" customWidth="1"/>
    <col min="13069" max="13312" width="9.140625" style="3"/>
    <col min="13313" max="13313" width="9.5703125" style="3" customWidth="1"/>
    <col min="13314" max="13314" width="16" style="3" customWidth="1"/>
    <col min="13315" max="13315" width="8.5703125" style="3" customWidth="1"/>
    <col min="13316" max="13318" width="9.140625" style="3"/>
    <col min="13319" max="13319" width="10.7109375" style="3" customWidth="1"/>
    <col min="13320" max="13320" width="11.7109375" style="3" customWidth="1"/>
    <col min="13321" max="13323" width="9.140625" style="3"/>
    <col min="13324" max="13324" width="17.5703125" style="3" customWidth="1"/>
    <col min="13325" max="13568" width="9.140625" style="3"/>
    <col min="13569" max="13569" width="9.5703125" style="3" customWidth="1"/>
    <col min="13570" max="13570" width="16" style="3" customWidth="1"/>
    <col min="13571" max="13571" width="8.5703125" style="3" customWidth="1"/>
    <col min="13572" max="13574" width="9.140625" style="3"/>
    <col min="13575" max="13575" width="10.7109375" style="3" customWidth="1"/>
    <col min="13576" max="13576" width="11.7109375" style="3" customWidth="1"/>
    <col min="13577" max="13579" width="9.140625" style="3"/>
    <col min="13580" max="13580" width="17.5703125" style="3" customWidth="1"/>
    <col min="13581" max="13824" width="9.140625" style="3"/>
    <col min="13825" max="13825" width="9.5703125" style="3" customWidth="1"/>
    <col min="13826" max="13826" width="16" style="3" customWidth="1"/>
    <col min="13827" max="13827" width="8.5703125" style="3" customWidth="1"/>
    <col min="13828" max="13830" width="9.140625" style="3"/>
    <col min="13831" max="13831" width="10.7109375" style="3" customWidth="1"/>
    <col min="13832" max="13832" width="11.7109375" style="3" customWidth="1"/>
    <col min="13833" max="13835" width="9.140625" style="3"/>
    <col min="13836" max="13836" width="17.5703125" style="3" customWidth="1"/>
    <col min="13837" max="14080" width="9.140625" style="3"/>
    <col min="14081" max="14081" width="9.5703125" style="3" customWidth="1"/>
    <col min="14082" max="14082" width="16" style="3" customWidth="1"/>
    <col min="14083" max="14083" width="8.5703125" style="3" customWidth="1"/>
    <col min="14084" max="14086" width="9.140625" style="3"/>
    <col min="14087" max="14087" width="10.7109375" style="3" customWidth="1"/>
    <col min="14088" max="14088" width="11.7109375" style="3" customWidth="1"/>
    <col min="14089" max="14091" width="9.140625" style="3"/>
    <col min="14092" max="14092" width="17.5703125" style="3" customWidth="1"/>
    <col min="14093" max="14336" width="9.140625" style="3"/>
    <col min="14337" max="14337" width="9.5703125" style="3" customWidth="1"/>
    <col min="14338" max="14338" width="16" style="3" customWidth="1"/>
    <col min="14339" max="14339" width="8.5703125" style="3" customWidth="1"/>
    <col min="14340" max="14342" width="9.140625" style="3"/>
    <col min="14343" max="14343" width="10.7109375" style="3" customWidth="1"/>
    <col min="14344" max="14344" width="11.7109375" style="3" customWidth="1"/>
    <col min="14345" max="14347" width="9.140625" style="3"/>
    <col min="14348" max="14348" width="17.5703125" style="3" customWidth="1"/>
    <col min="14349" max="14592" width="9.140625" style="3"/>
    <col min="14593" max="14593" width="9.5703125" style="3" customWidth="1"/>
    <col min="14594" max="14594" width="16" style="3" customWidth="1"/>
    <col min="14595" max="14595" width="8.5703125" style="3" customWidth="1"/>
    <col min="14596" max="14598" width="9.140625" style="3"/>
    <col min="14599" max="14599" width="10.7109375" style="3" customWidth="1"/>
    <col min="14600" max="14600" width="11.7109375" style="3" customWidth="1"/>
    <col min="14601" max="14603" width="9.140625" style="3"/>
    <col min="14604" max="14604" width="17.5703125" style="3" customWidth="1"/>
    <col min="14605" max="14848" width="9.140625" style="3"/>
    <col min="14849" max="14849" width="9.5703125" style="3" customWidth="1"/>
    <col min="14850" max="14850" width="16" style="3" customWidth="1"/>
    <col min="14851" max="14851" width="8.5703125" style="3" customWidth="1"/>
    <col min="14852" max="14854" width="9.140625" style="3"/>
    <col min="14855" max="14855" width="10.7109375" style="3" customWidth="1"/>
    <col min="14856" max="14856" width="11.7109375" style="3" customWidth="1"/>
    <col min="14857" max="14859" width="9.140625" style="3"/>
    <col min="14860" max="14860" width="17.5703125" style="3" customWidth="1"/>
    <col min="14861" max="15104" width="9.140625" style="3"/>
    <col min="15105" max="15105" width="9.5703125" style="3" customWidth="1"/>
    <col min="15106" max="15106" width="16" style="3" customWidth="1"/>
    <col min="15107" max="15107" width="8.5703125" style="3" customWidth="1"/>
    <col min="15108" max="15110" width="9.140625" style="3"/>
    <col min="15111" max="15111" width="10.7109375" style="3" customWidth="1"/>
    <col min="15112" max="15112" width="11.7109375" style="3" customWidth="1"/>
    <col min="15113" max="15115" width="9.140625" style="3"/>
    <col min="15116" max="15116" width="17.5703125" style="3" customWidth="1"/>
    <col min="15117" max="15360" width="9.140625" style="3"/>
    <col min="15361" max="15361" width="9.5703125" style="3" customWidth="1"/>
    <col min="15362" max="15362" width="16" style="3" customWidth="1"/>
    <col min="15363" max="15363" width="8.5703125" style="3" customWidth="1"/>
    <col min="15364" max="15366" width="9.140625" style="3"/>
    <col min="15367" max="15367" width="10.7109375" style="3" customWidth="1"/>
    <col min="15368" max="15368" width="11.7109375" style="3" customWidth="1"/>
    <col min="15369" max="15371" width="9.140625" style="3"/>
    <col min="15372" max="15372" width="17.5703125" style="3" customWidth="1"/>
    <col min="15373" max="15616" width="9.140625" style="3"/>
    <col min="15617" max="15617" width="9.5703125" style="3" customWidth="1"/>
    <col min="15618" max="15618" width="16" style="3" customWidth="1"/>
    <col min="15619" max="15619" width="8.5703125" style="3" customWidth="1"/>
    <col min="15620" max="15622" width="9.140625" style="3"/>
    <col min="15623" max="15623" width="10.7109375" style="3" customWidth="1"/>
    <col min="15624" max="15624" width="11.7109375" style="3" customWidth="1"/>
    <col min="15625" max="15627" width="9.140625" style="3"/>
    <col min="15628" max="15628" width="17.5703125" style="3" customWidth="1"/>
    <col min="15629" max="15872" width="9.140625" style="3"/>
    <col min="15873" max="15873" width="9.5703125" style="3" customWidth="1"/>
    <col min="15874" max="15874" width="16" style="3" customWidth="1"/>
    <col min="15875" max="15875" width="8.5703125" style="3" customWidth="1"/>
    <col min="15876" max="15878" width="9.140625" style="3"/>
    <col min="15879" max="15879" width="10.7109375" style="3" customWidth="1"/>
    <col min="15880" max="15880" width="11.7109375" style="3" customWidth="1"/>
    <col min="15881" max="15883" width="9.140625" style="3"/>
    <col min="15884" max="15884" width="17.5703125" style="3" customWidth="1"/>
    <col min="15885" max="16128" width="9.140625" style="3"/>
    <col min="16129" max="16129" width="9.5703125" style="3" customWidth="1"/>
    <col min="16130" max="16130" width="16" style="3" customWidth="1"/>
    <col min="16131" max="16131" width="8.5703125" style="3" customWidth="1"/>
    <col min="16132" max="16134" width="9.140625" style="3"/>
    <col min="16135" max="16135" width="10.7109375" style="3" customWidth="1"/>
    <col min="16136" max="16136" width="11.7109375" style="3" customWidth="1"/>
    <col min="16137" max="16139" width="9.140625" style="3"/>
    <col min="16140" max="16140" width="17.5703125" style="3" customWidth="1"/>
    <col min="16141" max="16384" width="9.140625" style="3"/>
  </cols>
  <sheetData>
    <row r="1" spans="1:19" ht="15">
      <c r="A1" s="1" t="s">
        <v>28</v>
      </c>
      <c r="B1" s="2"/>
      <c r="H1" s="4"/>
    </row>
    <row r="2" spans="1:19" ht="15">
      <c r="A2" s="1" t="s">
        <v>29</v>
      </c>
      <c r="B2" s="5" t="s">
        <v>30</v>
      </c>
      <c r="C2" s="5" t="s">
        <v>50</v>
      </c>
    </row>
    <row r="3" spans="1:19" ht="15.75" thickBot="1">
      <c r="A3" s="6"/>
      <c r="B3" s="7"/>
      <c r="C3" s="7"/>
      <c r="D3" s="7"/>
      <c r="E3" s="7"/>
      <c r="F3" s="7"/>
      <c r="G3" s="7"/>
      <c r="H3" s="7"/>
      <c r="I3" s="7"/>
      <c r="J3" s="7"/>
    </row>
    <row r="4" spans="1:19" ht="46.5" thickBot="1">
      <c r="B4" s="8" t="s">
        <v>31</v>
      </c>
      <c r="C4" s="9" t="s">
        <v>32</v>
      </c>
      <c r="D4" s="9" t="s">
        <v>33</v>
      </c>
      <c r="E4" s="9" t="s">
        <v>34</v>
      </c>
      <c r="F4" s="9" t="s">
        <v>35</v>
      </c>
      <c r="G4" s="9" t="s">
        <v>36</v>
      </c>
      <c r="H4" s="9" t="s">
        <v>0</v>
      </c>
      <c r="I4" s="10" t="s">
        <v>37</v>
      </c>
      <c r="J4" s="11"/>
      <c r="L4" s="12" t="s">
        <v>38</v>
      </c>
      <c r="M4" s="12"/>
      <c r="N4" s="13"/>
    </row>
    <row r="5" spans="1:19" ht="15.75" thickBot="1">
      <c r="B5" s="54">
        <v>2005</v>
      </c>
      <c r="C5" s="55"/>
      <c r="D5" s="55"/>
      <c r="E5" s="55"/>
      <c r="F5" s="55"/>
      <c r="G5" s="55"/>
      <c r="H5" s="55"/>
      <c r="I5" s="56"/>
      <c r="J5" s="11"/>
      <c r="K5" s="14"/>
      <c r="L5" s="14"/>
      <c r="M5" s="14"/>
      <c r="N5" s="14"/>
      <c r="O5" s="14"/>
      <c r="P5" s="14"/>
      <c r="Q5" s="14"/>
      <c r="R5" s="14"/>
      <c r="S5" s="14"/>
    </row>
    <row r="6" spans="1:19" ht="15.75" thickTop="1">
      <c r="B6" s="15">
        <v>1</v>
      </c>
      <c r="C6" s="16">
        <v>38524</v>
      </c>
      <c r="D6" s="17">
        <v>3</v>
      </c>
      <c r="E6" s="18">
        <f t="shared" ref="E6:E11" si="0">M6/S6*12</f>
        <v>2.2872749844816882</v>
      </c>
      <c r="F6" s="19">
        <f t="shared" ref="F6:F11" si="1">P6/S6*12</f>
        <v>0</v>
      </c>
      <c r="G6" s="20">
        <f t="shared" ref="G6" si="2">R6/S6*12</f>
        <v>2.1729112352576041</v>
      </c>
      <c r="H6" s="20"/>
      <c r="I6" s="21">
        <f t="shared" ref="I6" si="3">(O6/S6*12-H6-F6)/E6*100</f>
        <v>95.000000000000014</v>
      </c>
      <c r="K6" s="14"/>
      <c r="L6" s="22" t="s">
        <v>39</v>
      </c>
      <c r="M6" s="23">
        <v>9.2119999999999997</v>
      </c>
      <c r="N6" s="24">
        <v>0.05</v>
      </c>
      <c r="O6" s="23">
        <f t="shared" ref="O6" si="4">M6-(M6*N6)</f>
        <v>8.7514000000000003</v>
      </c>
      <c r="P6" s="23">
        <v>0</v>
      </c>
      <c r="Q6" s="24">
        <f t="shared" ref="Q6" si="5">P6/O6</f>
        <v>0</v>
      </c>
      <c r="R6" s="23">
        <f t="shared" ref="R6" si="6">O6-P6</f>
        <v>8.7514000000000003</v>
      </c>
      <c r="S6" s="25">
        <v>48.33</v>
      </c>
    </row>
    <row r="7" spans="1:19" ht="15">
      <c r="B7" s="15">
        <v>2</v>
      </c>
      <c r="C7" s="26">
        <v>38538</v>
      </c>
      <c r="D7" s="17">
        <v>3</v>
      </c>
      <c r="E7" s="18">
        <f t="shared" si="0"/>
        <v>1.4654787073391724</v>
      </c>
      <c r="F7" s="19">
        <f t="shared" si="1"/>
        <v>0</v>
      </c>
      <c r="G7" s="20">
        <f>R7/S7*12</f>
        <v>1.3922047719722137</v>
      </c>
      <c r="H7" s="20"/>
      <c r="I7" s="21">
        <f>(O7/S7*12-H7-F7)/E7*100</f>
        <v>95</v>
      </c>
      <c r="K7" s="14"/>
      <c r="L7" s="22" t="s">
        <v>41</v>
      </c>
      <c r="M7" s="23">
        <v>8.0869999999999997</v>
      </c>
      <c r="N7" s="24">
        <v>0.05</v>
      </c>
      <c r="O7" s="23">
        <f>M7-(M7*N7)</f>
        <v>7.6826499999999998</v>
      </c>
      <c r="P7" s="23">
        <v>0</v>
      </c>
      <c r="Q7" s="24">
        <f>P7/O7</f>
        <v>0</v>
      </c>
      <c r="R7" s="23">
        <f>O7-P7</f>
        <v>7.6826499999999998</v>
      </c>
      <c r="S7" s="25">
        <v>66.22</v>
      </c>
    </row>
    <row r="8" spans="1:19" ht="15">
      <c r="B8" s="15">
        <v>3</v>
      </c>
      <c r="C8" s="26">
        <v>38542</v>
      </c>
      <c r="D8" s="17">
        <v>3</v>
      </c>
      <c r="E8" s="18">
        <f t="shared" si="0"/>
        <v>1.4681969193597102</v>
      </c>
      <c r="F8" s="19">
        <f t="shared" si="1"/>
        <v>0</v>
      </c>
      <c r="G8" s="20">
        <f>R8/S8*12</f>
        <v>1.3947870733917247</v>
      </c>
      <c r="H8" s="20"/>
      <c r="I8" s="21">
        <f>(O8/S8*12-H8-F8)/E8*100</f>
        <v>95</v>
      </c>
      <c r="K8" s="14"/>
      <c r="L8" s="22" t="s">
        <v>42</v>
      </c>
      <c r="M8" s="23">
        <v>8.1020000000000003</v>
      </c>
      <c r="N8" s="24">
        <v>0.05</v>
      </c>
      <c r="O8" s="23">
        <f>M8-(M8*N8)</f>
        <v>7.6969000000000003</v>
      </c>
      <c r="P8" s="23">
        <v>0</v>
      </c>
      <c r="Q8" s="24">
        <f>P8/O8</f>
        <v>0</v>
      </c>
      <c r="R8" s="23">
        <f>O8-P8</f>
        <v>7.6969000000000003</v>
      </c>
      <c r="S8" s="23">
        <v>66.22</v>
      </c>
    </row>
    <row r="9" spans="1:19" ht="15">
      <c r="B9" s="15">
        <v>4</v>
      </c>
      <c r="C9" s="26">
        <v>38550</v>
      </c>
      <c r="D9" s="17">
        <v>3</v>
      </c>
      <c r="E9" s="18">
        <f t="shared" si="0"/>
        <v>2.0761703412866206</v>
      </c>
      <c r="F9" s="19">
        <f t="shared" si="1"/>
        <v>0</v>
      </c>
      <c r="G9" s="20">
        <f>R9/S9*12</f>
        <v>1.9723618242222893</v>
      </c>
      <c r="H9" s="20"/>
      <c r="I9" s="21">
        <f>(O9/S9*12-H9-F9)/E9*100</f>
        <v>94.999999999999986</v>
      </c>
      <c r="K9" s="14"/>
      <c r="L9" s="22" t="s">
        <v>43</v>
      </c>
      <c r="M9" s="23">
        <v>11.457000000000001</v>
      </c>
      <c r="N9" s="24">
        <v>0.05</v>
      </c>
      <c r="O9" s="23">
        <f>M9-(M9*N9)</f>
        <v>10.88415</v>
      </c>
      <c r="P9" s="23">
        <v>0</v>
      </c>
      <c r="Q9" s="24">
        <f>P9/O9</f>
        <v>0</v>
      </c>
      <c r="R9" s="23">
        <f>O9-P9</f>
        <v>10.88415</v>
      </c>
      <c r="S9" s="25">
        <v>66.22</v>
      </c>
    </row>
    <row r="10" spans="1:19" ht="15">
      <c r="B10" s="15">
        <v>5</v>
      </c>
      <c r="C10" s="26">
        <v>38565</v>
      </c>
      <c r="D10" s="17">
        <v>3</v>
      </c>
      <c r="E10" s="18">
        <f t="shared" si="0"/>
        <v>1.5618846270009061</v>
      </c>
      <c r="F10" s="19">
        <f t="shared" si="1"/>
        <v>0</v>
      </c>
      <c r="G10" s="20">
        <f>R10/S10*12</f>
        <v>1.4837903956508609</v>
      </c>
      <c r="H10" s="20"/>
      <c r="I10" s="21">
        <f>(O10/S10*12-H10-F10)/E10*100</f>
        <v>95</v>
      </c>
      <c r="J10" s="11"/>
      <c r="K10" s="14"/>
      <c r="L10" s="22" t="s">
        <v>45</v>
      </c>
      <c r="M10" s="23">
        <v>8.6189999999999998</v>
      </c>
      <c r="N10" s="24">
        <v>0.05</v>
      </c>
      <c r="O10" s="23">
        <f>M10-(M10*N10)</f>
        <v>8.1880500000000005</v>
      </c>
      <c r="P10" s="23">
        <v>0</v>
      </c>
      <c r="Q10" s="24">
        <f>P10/O10</f>
        <v>0</v>
      </c>
      <c r="R10" s="23">
        <f>O10-P10</f>
        <v>8.1880500000000005</v>
      </c>
      <c r="S10" s="25">
        <v>66.22</v>
      </c>
    </row>
    <row r="11" spans="1:19" ht="15">
      <c r="B11" s="15">
        <v>6</v>
      </c>
      <c r="C11" s="26">
        <v>38574</v>
      </c>
      <c r="D11" s="17">
        <v>3</v>
      </c>
      <c r="E11" s="18">
        <f t="shared" si="0"/>
        <v>1.7426174496644298</v>
      </c>
      <c r="F11" s="19">
        <f t="shared" si="1"/>
        <v>0</v>
      </c>
      <c r="G11" s="20">
        <f>R11/S11*12</f>
        <v>1.655486577181208</v>
      </c>
      <c r="H11" s="20"/>
      <c r="I11" s="21">
        <f>(O11/S11*12-H11-F11)/E11*100</f>
        <v>94.999999999999986</v>
      </c>
      <c r="J11" s="11"/>
      <c r="K11" s="14"/>
      <c r="L11" s="22" t="s">
        <v>46</v>
      </c>
      <c r="M11" s="23">
        <v>5.1929999999999996</v>
      </c>
      <c r="N11" s="24">
        <v>0.05</v>
      </c>
      <c r="O11" s="23">
        <f>M11-(M11*N11)</f>
        <v>4.9333499999999999</v>
      </c>
      <c r="P11" s="23">
        <v>0</v>
      </c>
      <c r="Q11" s="24">
        <f>P11/O11</f>
        <v>0</v>
      </c>
      <c r="R11" s="23">
        <f>O11-P11</f>
        <v>4.9333499999999999</v>
      </c>
      <c r="S11" s="25">
        <v>35.76</v>
      </c>
    </row>
    <row r="12" spans="1:19" ht="15" thickBot="1">
      <c r="B12" s="29" t="s">
        <v>48</v>
      </c>
      <c r="C12" s="30" t="s">
        <v>49</v>
      </c>
      <c r="D12" s="30">
        <f>SUM(D6:D11)</f>
        <v>18</v>
      </c>
      <c r="E12" s="31">
        <f>SUM(E6:E11)</f>
        <v>10.601623029132526</v>
      </c>
      <c r="F12" s="31">
        <f t="shared" ref="F12:H12" si="7">SUM(F6:F11)</f>
        <v>0</v>
      </c>
      <c r="G12" s="31">
        <f t="shared" si="7"/>
        <v>10.0715418776759</v>
      </c>
      <c r="H12" s="31">
        <f t="shared" si="7"/>
        <v>0</v>
      </c>
      <c r="I12" s="32" t="s">
        <v>49</v>
      </c>
    </row>
    <row r="13" spans="1:19" ht="16.5" thickBot="1">
      <c r="A13" s="6"/>
      <c r="B13" s="49">
        <v>2006</v>
      </c>
      <c r="C13" s="50"/>
      <c r="D13" s="50"/>
      <c r="E13" s="50"/>
      <c r="F13" s="50"/>
      <c r="G13" s="50"/>
      <c r="H13" s="50"/>
      <c r="I13" s="51"/>
      <c r="J13" s="33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6.5" thickTop="1">
      <c r="A14" s="6"/>
      <c r="B14" s="15">
        <v>1</v>
      </c>
      <c r="C14" s="16">
        <v>38859</v>
      </c>
      <c r="D14" s="17">
        <v>3</v>
      </c>
      <c r="E14" s="18">
        <f t="shared" ref="E14:E21" si="8">M14/S14*12</f>
        <v>1.7168227121715496</v>
      </c>
      <c r="F14" s="19">
        <f t="shared" ref="F14:F21" si="9">P14/S14*12</f>
        <v>0</v>
      </c>
      <c r="G14" s="20">
        <f t="shared" ref="G14:G21" si="10">R14/S14*12</f>
        <v>1.6309815765629718</v>
      </c>
      <c r="H14" s="52" t="s">
        <v>52</v>
      </c>
      <c r="I14" s="53"/>
      <c r="J14" s="33"/>
      <c r="K14" s="14"/>
      <c r="L14" s="22" t="s">
        <v>7</v>
      </c>
      <c r="M14" s="34">
        <v>9.4740000000000002</v>
      </c>
      <c r="N14" s="35">
        <v>0.05</v>
      </c>
      <c r="O14" s="34">
        <f t="shared" ref="O14:O21" si="11">M14-(M14*N14)</f>
        <v>9.0002999999999993</v>
      </c>
      <c r="P14" s="34">
        <v>0</v>
      </c>
      <c r="Q14" s="35">
        <f t="shared" ref="Q14:Q21" si="12">P14/O14</f>
        <v>0</v>
      </c>
      <c r="R14" s="34">
        <f t="shared" ref="R14:R21" si="13">O14-P14</f>
        <v>9.0002999999999993</v>
      </c>
      <c r="S14" s="36">
        <v>66.22</v>
      </c>
    </row>
    <row r="15" spans="1:19" ht="15">
      <c r="A15" s="6"/>
      <c r="B15" s="15">
        <v>2</v>
      </c>
      <c r="C15" s="26">
        <v>38874</v>
      </c>
      <c r="D15" s="17">
        <v>3</v>
      </c>
      <c r="E15" s="18">
        <f t="shared" si="8"/>
        <v>1.577831470854727</v>
      </c>
      <c r="F15" s="19">
        <f t="shared" si="9"/>
        <v>0</v>
      </c>
      <c r="G15" s="20">
        <f t="shared" si="10"/>
        <v>1.4989398973119905</v>
      </c>
      <c r="H15" s="20"/>
      <c r="I15" s="21">
        <f t="shared" ref="I15:I21" si="14">(O15/S15*12-H15-F15)/E15*100</f>
        <v>95</v>
      </c>
      <c r="J15" s="37"/>
      <c r="K15" s="14"/>
      <c r="L15" s="22" t="s">
        <v>8</v>
      </c>
      <c r="M15" s="34">
        <v>8.7070000000000007</v>
      </c>
      <c r="N15" s="35">
        <v>0.05</v>
      </c>
      <c r="O15" s="34">
        <f t="shared" si="11"/>
        <v>8.2716500000000011</v>
      </c>
      <c r="P15" s="34">
        <v>0</v>
      </c>
      <c r="Q15" s="35">
        <f t="shared" si="12"/>
        <v>0</v>
      </c>
      <c r="R15" s="34">
        <f t="shared" si="13"/>
        <v>8.2716500000000011</v>
      </c>
      <c r="S15" s="36">
        <v>66.22</v>
      </c>
    </row>
    <row r="16" spans="1:19" ht="15">
      <c r="B16" s="15">
        <v>3</v>
      </c>
      <c r="C16" s="26">
        <v>38880</v>
      </c>
      <c r="D16" s="17">
        <v>3</v>
      </c>
      <c r="E16" s="18">
        <f t="shared" si="8"/>
        <v>1.540682573240713</v>
      </c>
      <c r="F16" s="19">
        <f t="shared" si="9"/>
        <v>0</v>
      </c>
      <c r="G16" s="20">
        <f t="shared" si="10"/>
        <v>1.4636484445786773</v>
      </c>
      <c r="H16" s="20"/>
      <c r="I16" s="21">
        <f t="shared" si="14"/>
        <v>95</v>
      </c>
      <c r="J16" s="38"/>
      <c r="K16" s="14"/>
      <c r="L16" s="22" t="s">
        <v>3</v>
      </c>
      <c r="M16" s="23">
        <v>8.5020000000000007</v>
      </c>
      <c r="N16" s="35">
        <v>0.05</v>
      </c>
      <c r="O16" s="34">
        <f t="shared" si="11"/>
        <v>8.0769000000000002</v>
      </c>
      <c r="P16" s="34">
        <v>0</v>
      </c>
      <c r="Q16" s="35">
        <f t="shared" si="12"/>
        <v>0</v>
      </c>
      <c r="R16" s="34">
        <f t="shared" si="13"/>
        <v>8.0769000000000002</v>
      </c>
      <c r="S16" s="36">
        <v>66.22</v>
      </c>
    </row>
    <row r="17" spans="1:19" ht="15">
      <c r="B17" s="15">
        <v>4</v>
      </c>
      <c r="C17" s="26">
        <v>38887</v>
      </c>
      <c r="D17" s="17">
        <v>3</v>
      </c>
      <c r="E17" s="18">
        <f t="shared" si="8"/>
        <v>1.5351492537313431</v>
      </c>
      <c r="F17" s="19">
        <f t="shared" si="9"/>
        <v>0</v>
      </c>
      <c r="G17" s="20">
        <f t="shared" si="10"/>
        <v>1.4583917910447761</v>
      </c>
      <c r="H17" s="20"/>
      <c r="I17" s="21">
        <f t="shared" si="14"/>
        <v>95</v>
      </c>
      <c r="J17" s="38"/>
      <c r="K17" s="14"/>
      <c r="L17" s="22" t="s">
        <v>9</v>
      </c>
      <c r="M17" s="23">
        <v>6.8570000000000002</v>
      </c>
      <c r="N17" s="35">
        <v>0.05</v>
      </c>
      <c r="O17" s="34">
        <f t="shared" si="11"/>
        <v>6.5141499999999999</v>
      </c>
      <c r="P17" s="34">
        <v>0</v>
      </c>
      <c r="Q17" s="35">
        <f t="shared" si="12"/>
        <v>0</v>
      </c>
      <c r="R17" s="34">
        <f t="shared" si="13"/>
        <v>6.5141499999999999</v>
      </c>
      <c r="S17" s="34">
        <v>53.6</v>
      </c>
    </row>
    <row r="18" spans="1:19" ht="15">
      <c r="B18" s="15">
        <v>5</v>
      </c>
      <c r="C18" s="26">
        <v>38910</v>
      </c>
      <c r="D18" s="17">
        <v>3</v>
      </c>
      <c r="E18" s="18">
        <f>M18/S18*12</f>
        <v>1.1334944125641799</v>
      </c>
      <c r="F18" s="19">
        <f t="shared" si="9"/>
        <v>0</v>
      </c>
      <c r="G18" s="20">
        <f t="shared" si="10"/>
        <v>1.0768196919359709</v>
      </c>
      <c r="H18" s="20"/>
      <c r="I18" s="21">
        <f t="shared" si="14"/>
        <v>95</v>
      </c>
      <c r="J18" s="34"/>
      <c r="K18" s="14"/>
      <c r="L18" s="22" t="s">
        <v>10</v>
      </c>
      <c r="M18" s="23">
        <v>6.2549999999999999</v>
      </c>
      <c r="N18" s="35">
        <v>0.05</v>
      </c>
      <c r="O18" s="34">
        <f t="shared" si="11"/>
        <v>5.9422499999999996</v>
      </c>
      <c r="P18" s="34">
        <v>0</v>
      </c>
      <c r="Q18" s="35">
        <f t="shared" si="12"/>
        <v>0</v>
      </c>
      <c r="R18" s="34">
        <f t="shared" si="13"/>
        <v>5.9422499999999996</v>
      </c>
      <c r="S18" s="36">
        <v>66.22</v>
      </c>
    </row>
    <row r="19" spans="1:19" ht="15">
      <c r="B19" s="15">
        <v>6</v>
      </c>
      <c r="C19" s="39">
        <v>38932</v>
      </c>
      <c r="D19" s="40">
        <v>4</v>
      </c>
      <c r="E19" s="18">
        <f t="shared" si="8"/>
        <v>2.1718656716417915</v>
      </c>
      <c r="F19" s="19">
        <f t="shared" si="9"/>
        <v>0</v>
      </c>
      <c r="G19" s="20">
        <f t="shared" si="10"/>
        <v>2.0632723880597017</v>
      </c>
      <c r="H19" s="20"/>
      <c r="I19" s="21">
        <f t="shared" si="14"/>
        <v>95</v>
      </c>
      <c r="J19" s="34"/>
      <c r="K19" s="14"/>
      <c r="L19" s="36" t="s">
        <v>11</v>
      </c>
      <c r="M19" s="34">
        <v>9.7010000000000005</v>
      </c>
      <c r="N19" s="35">
        <v>0.05</v>
      </c>
      <c r="O19" s="34">
        <f t="shared" si="11"/>
        <v>9.2159500000000012</v>
      </c>
      <c r="P19" s="34">
        <v>0</v>
      </c>
      <c r="Q19" s="35">
        <f t="shared" si="12"/>
        <v>0</v>
      </c>
      <c r="R19" s="34">
        <f t="shared" si="13"/>
        <v>9.2159500000000012</v>
      </c>
      <c r="S19" s="34">
        <v>53.6</v>
      </c>
    </row>
    <row r="20" spans="1:19" ht="15">
      <c r="A20" s="6"/>
      <c r="B20" s="28">
        <v>7</v>
      </c>
      <c r="C20" s="39">
        <v>38953</v>
      </c>
      <c r="D20" s="40">
        <v>3</v>
      </c>
      <c r="E20" s="18">
        <f t="shared" si="8"/>
        <v>1.3313802476593175</v>
      </c>
      <c r="F20" s="19">
        <f t="shared" si="9"/>
        <v>0</v>
      </c>
      <c r="G20" s="20">
        <f t="shared" si="10"/>
        <v>1.2648112352763516</v>
      </c>
      <c r="H20" s="20"/>
      <c r="I20" s="21">
        <f t="shared" si="14"/>
        <v>95</v>
      </c>
      <c r="J20" s="23"/>
      <c r="K20" s="14"/>
      <c r="L20" s="36" t="s">
        <v>12</v>
      </c>
      <c r="M20" s="23">
        <v>7.3470000000000004</v>
      </c>
      <c r="N20" s="35">
        <v>0.05</v>
      </c>
      <c r="O20" s="34">
        <f t="shared" si="11"/>
        <v>6.9796500000000004</v>
      </c>
      <c r="P20" s="34">
        <v>0</v>
      </c>
      <c r="Q20" s="35">
        <f t="shared" si="12"/>
        <v>0</v>
      </c>
      <c r="R20" s="34">
        <f t="shared" si="13"/>
        <v>6.9796500000000004</v>
      </c>
      <c r="S20" s="36">
        <v>66.22</v>
      </c>
    </row>
    <row r="21" spans="1:19" ht="15">
      <c r="B21" s="28">
        <v>8</v>
      </c>
      <c r="C21" s="39">
        <v>38988</v>
      </c>
      <c r="D21" s="40">
        <v>3</v>
      </c>
      <c r="E21" s="18">
        <f t="shared" si="8"/>
        <v>1.3529447296889159</v>
      </c>
      <c r="F21" s="19">
        <f t="shared" si="9"/>
        <v>0</v>
      </c>
      <c r="G21" s="20">
        <f t="shared" si="10"/>
        <v>1.2852974932044701</v>
      </c>
      <c r="H21" s="20"/>
      <c r="I21" s="21">
        <f t="shared" si="14"/>
        <v>95</v>
      </c>
      <c r="J21" s="23"/>
      <c r="K21" s="14"/>
      <c r="L21" s="36" t="s">
        <v>13</v>
      </c>
      <c r="M21" s="23">
        <v>7.4660000000000002</v>
      </c>
      <c r="N21" s="35">
        <v>0.05</v>
      </c>
      <c r="O21" s="34">
        <f t="shared" si="11"/>
        <v>7.0926999999999998</v>
      </c>
      <c r="P21" s="34">
        <v>0</v>
      </c>
      <c r="Q21" s="35">
        <f t="shared" si="12"/>
        <v>0</v>
      </c>
      <c r="R21" s="34">
        <f t="shared" si="13"/>
        <v>7.0926999999999998</v>
      </c>
      <c r="S21" s="36">
        <v>66.22</v>
      </c>
    </row>
    <row r="22" spans="1:19" ht="15" thickBot="1">
      <c r="B22" s="29" t="s">
        <v>48</v>
      </c>
      <c r="C22" s="41" t="s">
        <v>49</v>
      </c>
      <c r="D22" s="41">
        <f>SUM(D14:D21)</f>
        <v>25</v>
      </c>
      <c r="E22" s="31">
        <f>SUM(E14:E21)</f>
        <v>12.360171071552537</v>
      </c>
      <c r="F22" s="31">
        <f>SUM(F14:F21)</f>
        <v>0</v>
      </c>
      <c r="G22" s="31">
        <f>SUM(G14:G21)</f>
        <v>11.742162517974911</v>
      </c>
      <c r="H22" s="31">
        <f>SUM(H14:H21)</f>
        <v>0</v>
      </c>
      <c r="I22" s="32" t="s">
        <v>49</v>
      </c>
      <c r="J22" s="23"/>
      <c r="K22" s="14"/>
      <c r="L22" s="14"/>
      <c r="M22" s="14"/>
      <c r="N22" s="14"/>
      <c r="O22" s="14"/>
      <c r="P22" s="14"/>
      <c r="Q22" s="14"/>
      <c r="R22" s="14"/>
      <c r="S22" s="14"/>
    </row>
    <row r="23" spans="1:19" ht="15.75" thickBot="1">
      <c r="B23" s="49">
        <v>2007</v>
      </c>
      <c r="C23" s="50"/>
      <c r="D23" s="50"/>
      <c r="E23" s="50"/>
      <c r="F23" s="50"/>
      <c r="G23" s="50"/>
      <c r="H23" s="50"/>
      <c r="I23" s="51"/>
      <c r="J23" s="23"/>
      <c r="K23" s="14"/>
      <c r="L23" s="14"/>
      <c r="M23" s="14"/>
      <c r="N23" s="14"/>
      <c r="O23" s="14"/>
      <c r="P23" s="14"/>
      <c r="Q23" s="14"/>
      <c r="R23" s="14"/>
      <c r="S23" s="14"/>
    </row>
    <row r="24" spans="1:19" ht="15.75" thickTop="1">
      <c r="B24" s="15"/>
      <c r="C24" s="16"/>
      <c r="D24" s="17"/>
      <c r="E24" s="18"/>
      <c r="F24" s="19"/>
      <c r="G24" s="20"/>
      <c r="H24" s="20"/>
      <c r="I24" s="21"/>
      <c r="J24" s="23"/>
      <c r="K24" s="14"/>
      <c r="L24" s="22"/>
      <c r="M24" s="34"/>
      <c r="N24" s="35"/>
      <c r="O24" s="34"/>
      <c r="P24" s="34"/>
      <c r="Q24" s="35"/>
      <c r="R24" s="34"/>
      <c r="S24" s="36"/>
    </row>
    <row r="25" spans="1:19" ht="15.75">
      <c r="B25" s="15"/>
      <c r="C25" s="26"/>
      <c r="D25" s="17"/>
      <c r="E25" s="18"/>
      <c r="F25" s="19"/>
      <c r="G25" s="20"/>
      <c r="H25" s="20"/>
      <c r="I25" s="21"/>
      <c r="J25" s="42"/>
      <c r="K25" s="14"/>
      <c r="L25" s="22"/>
      <c r="M25" s="34"/>
      <c r="N25" s="35"/>
      <c r="O25" s="34"/>
      <c r="P25" s="34"/>
      <c r="Q25" s="35"/>
      <c r="R25" s="34"/>
      <c r="S25" s="36"/>
    </row>
    <row r="26" spans="1:19" ht="15.75">
      <c r="B26" s="15"/>
      <c r="C26" s="26"/>
      <c r="D26" s="17"/>
      <c r="E26" s="18"/>
      <c r="F26" s="19"/>
      <c r="G26" s="20"/>
      <c r="H26" s="20"/>
      <c r="I26" s="21"/>
      <c r="J26" s="43"/>
      <c r="K26" s="14"/>
      <c r="L26" s="22"/>
      <c r="M26" s="23"/>
      <c r="N26" s="35"/>
      <c r="O26" s="34"/>
      <c r="P26" s="34"/>
      <c r="Q26" s="35"/>
      <c r="R26" s="34"/>
      <c r="S26" s="36"/>
    </row>
    <row r="27" spans="1:19" ht="15">
      <c r="B27" s="15"/>
      <c r="C27" s="26"/>
      <c r="D27" s="17"/>
      <c r="E27" s="18"/>
      <c r="F27" s="19"/>
      <c r="G27" s="20"/>
      <c r="H27" s="20"/>
      <c r="I27" s="21"/>
      <c r="J27" s="14"/>
      <c r="K27" s="14"/>
      <c r="L27" s="22"/>
      <c r="M27" s="23"/>
      <c r="N27" s="35"/>
      <c r="O27" s="34"/>
      <c r="P27" s="34"/>
      <c r="Q27" s="35"/>
      <c r="R27" s="34"/>
      <c r="S27" s="36"/>
    </row>
    <row r="28" spans="1:19" ht="15">
      <c r="B28" s="15"/>
      <c r="C28" s="26"/>
      <c r="D28" s="57" t="s">
        <v>53</v>
      </c>
      <c r="E28" s="58"/>
      <c r="F28" s="59"/>
      <c r="G28" s="20"/>
      <c r="H28" s="20"/>
      <c r="I28" s="21"/>
      <c r="J28" s="14"/>
      <c r="K28" s="14"/>
      <c r="L28" s="22"/>
      <c r="M28" s="23"/>
      <c r="N28" s="35"/>
      <c r="O28" s="34"/>
      <c r="P28" s="34"/>
      <c r="Q28" s="35"/>
      <c r="R28" s="34"/>
      <c r="S28" s="36"/>
    </row>
    <row r="29" spans="1:19" ht="15">
      <c r="B29" s="15"/>
      <c r="C29" s="39"/>
      <c r="D29" s="40"/>
      <c r="E29" s="18"/>
      <c r="F29" s="19"/>
      <c r="G29" s="20"/>
      <c r="H29" s="20"/>
      <c r="I29" s="21"/>
      <c r="K29" s="14"/>
      <c r="L29" s="36"/>
      <c r="M29" s="34"/>
      <c r="N29" s="35"/>
      <c r="O29" s="34"/>
      <c r="P29" s="34"/>
      <c r="Q29" s="35"/>
      <c r="R29" s="34"/>
      <c r="S29" s="36"/>
    </row>
    <row r="30" spans="1:19" ht="15">
      <c r="B30" s="15"/>
      <c r="C30" s="39"/>
      <c r="D30" s="40"/>
      <c r="E30" s="18"/>
      <c r="F30" s="19"/>
      <c r="G30" s="20"/>
      <c r="H30" s="20"/>
      <c r="I30" s="21"/>
      <c r="K30" s="14"/>
      <c r="L30" s="36"/>
      <c r="M30" s="23"/>
      <c r="N30" s="35"/>
      <c r="O30" s="34"/>
      <c r="P30" s="34"/>
      <c r="Q30" s="35"/>
      <c r="R30" s="34"/>
      <c r="S30" s="36"/>
    </row>
    <row r="31" spans="1:19" ht="15">
      <c r="B31" s="15"/>
      <c r="C31" s="39"/>
      <c r="D31" s="40"/>
      <c r="E31" s="18"/>
      <c r="F31" s="19"/>
      <c r="G31" s="20"/>
      <c r="H31" s="20"/>
      <c r="I31" s="21"/>
      <c r="K31" s="14"/>
      <c r="L31" s="36"/>
      <c r="M31" s="23"/>
      <c r="N31" s="35"/>
      <c r="O31" s="34"/>
      <c r="P31" s="34"/>
      <c r="Q31" s="35"/>
      <c r="R31" s="34"/>
      <c r="S31" s="36"/>
    </row>
    <row r="32" spans="1:19" ht="15">
      <c r="B32" s="15"/>
      <c r="C32" s="39"/>
      <c r="D32" s="40"/>
      <c r="E32" s="18"/>
      <c r="F32" s="19"/>
      <c r="G32" s="20"/>
      <c r="H32" s="20"/>
      <c r="I32" s="21"/>
      <c r="K32" s="14"/>
      <c r="L32" s="36"/>
      <c r="M32" s="34"/>
      <c r="N32" s="35"/>
      <c r="O32" s="34"/>
      <c r="P32" s="34"/>
      <c r="Q32" s="35"/>
      <c r="R32" s="34"/>
      <c r="S32" s="36"/>
    </row>
    <row r="33" spans="2:19" ht="15">
      <c r="B33" s="15"/>
      <c r="C33" s="39"/>
      <c r="D33" s="40"/>
      <c r="E33" s="18"/>
      <c r="F33" s="19"/>
      <c r="G33" s="20"/>
      <c r="H33" s="20"/>
      <c r="I33" s="21"/>
      <c r="K33" s="14"/>
      <c r="L33" s="36"/>
      <c r="M33" s="34"/>
      <c r="N33" s="35"/>
      <c r="O33" s="34"/>
      <c r="P33" s="34"/>
      <c r="Q33" s="35"/>
      <c r="R33" s="34"/>
      <c r="S33" s="36"/>
    </row>
    <row r="34" spans="2:19" ht="15">
      <c r="B34" s="15"/>
      <c r="C34" s="39"/>
      <c r="D34" s="40"/>
      <c r="E34" s="18"/>
      <c r="F34" s="19"/>
      <c r="G34" s="20"/>
      <c r="H34" s="20"/>
      <c r="I34" s="21"/>
      <c r="K34" s="14"/>
      <c r="L34" s="36"/>
      <c r="M34" s="34"/>
      <c r="N34" s="35"/>
      <c r="O34" s="34"/>
      <c r="P34" s="34"/>
      <c r="Q34" s="35"/>
      <c r="R34" s="34"/>
      <c r="S34" s="36"/>
    </row>
    <row r="35" spans="2:19" ht="15">
      <c r="B35" s="15"/>
      <c r="C35" s="39"/>
      <c r="D35" s="40"/>
      <c r="E35" s="18"/>
      <c r="F35" s="19"/>
      <c r="G35" s="20"/>
      <c r="H35" s="20"/>
      <c r="I35" s="21"/>
      <c r="K35" s="14"/>
      <c r="L35" s="36"/>
      <c r="M35" s="34"/>
      <c r="N35" s="35"/>
      <c r="O35" s="34"/>
      <c r="P35" s="34"/>
      <c r="Q35" s="35"/>
      <c r="R35" s="34"/>
      <c r="S35" s="36"/>
    </row>
    <row r="36" spans="2:19" ht="15" thickBot="1">
      <c r="B36" s="29" t="s">
        <v>48</v>
      </c>
      <c r="C36" s="41" t="s">
        <v>49</v>
      </c>
      <c r="D36" s="41">
        <f>SUM(D24:D35)</f>
        <v>0</v>
      </c>
      <c r="E36" s="31">
        <f>SUM(E24:E35)</f>
        <v>0</v>
      </c>
      <c r="F36" s="31">
        <f>SUM(F24:F35)</f>
        <v>0</v>
      </c>
      <c r="G36" s="31">
        <f>SUM(G24:G35)</f>
        <v>0</v>
      </c>
      <c r="H36" s="31">
        <f>SUM(H24:H35)</f>
        <v>0</v>
      </c>
      <c r="I36" s="32" t="s">
        <v>49</v>
      </c>
      <c r="K36" s="14"/>
      <c r="L36" s="14"/>
      <c r="M36" s="14"/>
      <c r="N36" s="14"/>
      <c r="O36" s="14"/>
      <c r="P36" s="14"/>
      <c r="Q36" s="14"/>
      <c r="R36" s="14"/>
      <c r="S36" s="14"/>
    </row>
    <row r="37" spans="2:19" ht="15.75" thickBot="1">
      <c r="B37" s="49">
        <v>2008</v>
      </c>
      <c r="C37" s="50"/>
      <c r="D37" s="50"/>
      <c r="E37" s="50"/>
      <c r="F37" s="50"/>
      <c r="G37" s="50"/>
      <c r="H37" s="50"/>
      <c r="I37" s="51"/>
      <c r="K37" s="14"/>
      <c r="L37" s="14"/>
      <c r="M37" s="14"/>
      <c r="N37" s="14"/>
      <c r="O37" s="14"/>
      <c r="P37" s="14"/>
      <c r="Q37" s="14"/>
      <c r="R37" s="14"/>
      <c r="S37" s="14"/>
    </row>
    <row r="38" spans="2:19" ht="15.75" thickTop="1">
      <c r="B38" s="44"/>
      <c r="C38" s="16"/>
      <c r="D38" s="17"/>
      <c r="E38" s="18"/>
      <c r="F38" s="19"/>
      <c r="G38" s="20"/>
      <c r="H38" s="20"/>
      <c r="I38" s="21"/>
      <c r="K38" s="14"/>
      <c r="L38" s="22"/>
      <c r="M38" s="34"/>
      <c r="N38" s="35"/>
      <c r="O38" s="34"/>
      <c r="P38" s="34"/>
      <c r="Q38" s="35"/>
      <c r="R38" s="34"/>
      <c r="S38" s="36"/>
    </row>
    <row r="39" spans="2:19" ht="15">
      <c r="B39" s="44"/>
      <c r="C39" s="26"/>
      <c r="D39" s="17"/>
      <c r="E39" s="18"/>
      <c r="F39" s="19"/>
      <c r="G39" s="20"/>
      <c r="H39" s="20"/>
      <c r="I39" s="21"/>
      <c r="K39" s="14"/>
      <c r="L39" s="22"/>
      <c r="M39" s="34"/>
      <c r="N39" s="35"/>
      <c r="O39" s="34"/>
      <c r="P39" s="34"/>
      <c r="Q39" s="35"/>
      <c r="R39" s="34"/>
      <c r="S39" s="36"/>
    </row>
    <row r="40" spans="2:19" ht="15">
      <c r="B40" s="44"/>
      <c r="C40" s="26"/>
      <c r="D40" s="57" t="s">
        <v>53</v>
      </c>
      <c r="E40" s="58"/>
      <c r="F40" s="59"/>
      <c r="G40" s="20"/>
      <c r="H40" s="20"/>
      <c r="I40" s="21"/>
      <c r="K40" s="14"/>
      <c r="L40" s="22"/>
      <c r="M40" s="23"/>
      <c r="N40" s="35"/>
      <c r="O40" s="34"/>
      <c r="P40" s="34"/>
      <c r="Q40" s="35"/>
      <c r="R40" s="34"/>
      <c r="S40" s="36"/>
    </row>
    <row r="41" spans="2:19" ht="15">
      <c r="B41" s="44"/>
      <c r="C41" s="26"/>
      <c r="D41" s="17"/>
      <c r="E41" s="18"/>
      <c r="F41" s="19"/>
      <c r="G41" s="20"/>
      <c r="H41" s="20"/>
      <c r="I41" s="21"/>
      <c r="K41" s="14"/>
      <c r="L41" s="22"/>
      <c r="M41" s="23"/>
      <c r="N41" s="35"/>
      <c r="O41" s="34"/>
      <c r="P41" s="34"/>
      <c r="Q41" s="35"/>
      <c r="R41" s="34"/>
      <c r="S41" s="36"/>
    </row>
    <row r="42" spans="2:19" ht="15">
      <c r="B42" s="44"/>
      <c r="C42" s="26"/>
      <c r="D42" s="17"/>
      <c r="E42" s="18"/>
      <c r="F42" s="19"/>
      <c r="G42" s="20"/>
      <c r="H42" s="20"/>
      <c r="I42" s="21"/>
      <c r="K42" s="14"/>
      <c r="L42" s="22"/>
      <c r="M42" s="23"/>
      <c r="N42" s="35"/>
      <c r="O42" s="34"/>
      <c r="P42" s="34"/>
      <c r="Q42" s="35"/>
      <c r="R42" s="34"/>
      <c r="S42" s="36"/>
    </row>
    <row r="43" spans="2:19" ht="15" thickBot="1">
      <c r="B43" s="45" t="s">
        <v>48</v>
      </c>
      <c r="C43" s="46" t="s">
        <v>49</v>
      </c>
      <c r="D43" s="46">
        <f>SUM(D38:D42)</f>
        <v>0</v>
      </c>
      <c r="E43" s="47">
        <f>SUM(E38:E42)</f>
        <v>0</v>
      </c>
      <c r="F43" s="47">
        <f>SUM(F38:F42)</f>
        <v>0</v>
      </c>
      <c r="G43" s="47">
        <f>SUM(G38:G42)</f>
        <v>0</v>
      </c>
      <c r="H43" s="47">
        <f>SUM(H38:H42)</f>
        <v>0</v>
      </c>
      <c r="I43" s="48" t="s">
        <v>49</v>
      </c>
      <c r="K43" s="14"/>
      <c r="L43" s="14"/>
      <c r="M43" s="14"/>
      <c r="N43" s="14"/>
      <c r="O43" s="14"/>
      <c r="P43" s="14"/>
      <c r="Q43" s="14"/>
      <c r="R43" s="14"/>
      <c r="S43" s="14"/>
    </row>
    <row r="47" spans="2:19">
      <c r="K47" s="14"/>
      <c r="L47" s="14"/>
      <c r="M47" s="14"/>
      <c r="N47" s="14"/>
      <c r="O47" s="14"/>
      <c r="P47" s="14"/>
      <c r="Q47" s="14"/>
      <c r="R47" s="14"/>
      <c r="S47" s="14"/>
    </row>
  </sheetData>
  <mergeCells count="7">
    <mergeCell ref="B5:I5"/>
    <mergeCell ref="B13:I13"/>
    <mergeCell ref="B23:I23"/>
    <mergeCell ref="B37:I37"/>
    <mergeCell ref="D28:F28"/>
    <mergeCell ref="D40:F40"/>
    <mergeCell ref="H14:I14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S47"/>
  <sheetViews>
    <sheetView topLeftCell="A2" workbookViewId="0">
      <selection activeCell="H14" sqref="H14:H18"/>
    </sheetView>
  </sheetViews>
  <sheetFormatPr defaultRowHeight="12.75"/>
  <cols>
    <col min="1" max="1" width="9.5703125" style="3" customWidth="1"/>
    <col min="2" max="2" width="16" style="3" customWidth="1"/>
    <col min="3" max="3" width="8.5703125" style="3" customWidth="1"/>
    <col min="4" max="6" width="9.140625" style="3"/>
    <col min="7" max="7" width="10.7109375" style="3" customWidth="1"/>
    <col min="8" max="8" width="11.7109375" style="3" customWidth="1"/>
    <col min="9" max="9" width="10.140625" style="3" bestFit="1" customWidth="1"/>
    <col min="10" max="11" width="9.140625" style="3"/>
    <col min="12" max="12" width="17.5703125" style="3" customWidth="1"/>
    <col min="13" max="256" width="9.140625" style="3"/>
    <col min="257" max="257" width="9.5703125" style="3" customWidth="1"/>
    <col min="258" max="258" width="16" style="3" customWidth="1"/>
    <col min="259" max="259" width="8.5703125" style="3" customWidth="1"/>
    <col min="260" max="262" width="9.140625" style="3"/>
    <col min="263" max="263" width="10.7109375" style="3" customWidth="1"/>
    <col min="264" max="264" width="11.7109375" style="3" customWidth="1"/>
    <col min="265" max="267" width="9.140625" style="3"/>
    <col min="268" max="268" width="17.5703125" style="3" customWidth="1"/>
    <col min="269" max="512" width="9.140625" style="3"/>
    <col min="513" max="513" width="9.5703125" style="3" customWidth="1"/>
    <col min="514" max="514" width="16" style="3" customWidth="1"/>
    <col min="515" max="515" width="8.5703125" style="3" customWidth="1"/>
    <col min="516" max="518" width="9.140625" style="3"/>
    <col min="519" max="519" width="10.7109375" style="3" customWidth="1"/>
    <col min="520" max="520" width="11.7109375" style="3" customWidth="1"/>
    <col min="521" max="523" width="9.140625" style="3"/>
    <col min="524" max="524" width="17.5703125" style="3" customWidth="1"/>
    <col min="525" max="768" width="9.140625" style="3"/>
    <col min="769" max="769" width="9.5703125" style="3" customWidth="1"/>
    <col min="770" max="770" width="16" style="3" customWidth="1"/>
    <col min="771" max="771" width="8.5703125" style="3" customWidth="1"/>
    <col min="772" max="774" width="9.140625" style="3"/>
    <col min="775" max="775" width="10.7109375" style="3" customWidth="1"/>
    <col min="776" max="776" width="11.7109375" style="3" customWidth="1"/>
    <col min="777" max="779" width="9.140625" style="3"/>
    <col min="780" max="780" width="17.5703125" style="3" customWidth="1"/>
    <col min="781" max="1024" width="9.140625" style="3"/>
    <col min="1025" max="1025" width="9.5703125" style="3" customWidth="1"/>
    <col min="1026" max="1026" width="16" style="3" customWidth="1"/>
    <col min="1027" max="1027" width="8.5703125" style="3" customWidth="1"/>
    <col min="1028" max="1030" width="9.140625" style="3"/>
    <col min="1031" max="1031" width="10.7109375" style="3" customWidth="1"/>
    <col min="1032" max="1032" width="11.7109375" style="3" customWidth="1"/>
    <col min="1033" max="1035" width="9.140625" style="3"/>
    <col min="1036" max="1036" width="17.5703125" style="3" customWidth="1"/>
    <col min="1037" max="1280" width="9.140625" style="3"/>
    <col min="1281" max="1281" width="9.5703125" style="3" customWidth="1"/>
    <col min="1282" max="1282" width="16" style="3" customWidth="1"/>
    <col min="1283" max="1283" width="8.5703125" style="3" customWidth="1"/>
    <col min="1284" max="1286" width="9.140625" style="3"/>
    <col min="1287" max="1287" width="10.7109375" style="3" customWidth="1"/>
    <col min="1288" max="1288" width="11.7109375" style="3" customWidth="1"/>
    <col min="1289" max="1291" width="9.140625" style="3"/>
    <col min="1292" max="1292" width="17.5703125" style="3" customWidth="1"/>
    <col min="1293" max="1536" width="9.140625" style="3"/>
    <col min="1537" max="1537" width="9.5703125" style="3" customWidth="1"/>
    <col min="1538" max="1538" width="16" style="3" customWidth="1"/>
    <col min="1539" max="1539" width="8.5703125" style="3" customWidth="1"/>
    <col min="1540" max="1542" width="9.140625" style="3"/>
    <col min="1543" max="1543" width="10.7109375" style="3" customWidth="1"/>
    <col min="1544" max="1544" width="11.7109375" style="3" customWidth="1"/>
    <col min="1545" max="1547" width="9.140625" style="3"/>
    <col min="1548" max="1548" width="17.5703125" style="3" customWidth="1"/>
    <col min="1549" max="1792" width="9.140625" style="3"/>
    <col min="1793" max="1793" width="9.5703125" style="3" customWidth="1"/>
    <col min="1794" max="1794" width="16" style="3" customWidth="1"/>
    <col min="1795" max="1795" width="8.5703125" style="3" customWidth="1"/>
    <col min="1796" max="1798" width="9.140625" style="3"/>
    <col min="1799" max="1799" width="10.7109375" style="3" customWidth="1"/>
    <col min="1800" max="1800" width="11.7109375" style="3" customWidth="1"/>
    <col min="1801" max="1803" width="9.140625" style="3"/>
    <col min="1804" max="1804" width="17.5703125" style="3" customWidth="1"/>
    <col min="1805" max="2048" width="9.140625" style="3"/>
    <col min="2049" max="2049" width="9.5703125" style="3" customWidth="1"/>
    <col min="2050" max="2050" width="16" style="3" customWidth="1"/>
    <col min="2051" max="2051" width="8.5703125" style="3" customWidth="1"/>
    <col min="2052" max="2054" width="9.140625" style="3"/>
    <col min="2055" max="2055" width="10.7109375" style="3" customWidth="1"/>
    <col min="2056" max="2056" width="11.7109375" style="3" customWidth="1"/>
    <col min="2057" max="2059" width="9.140625" style="3"/>
    <col min="2060" max="2060" width="17.5703125" style="3" customWidth="1"/>
    <col min="2061" max="2304" width="9.140625" style="3"/>
    <col min="2305" max="2305" width="9.5703125" style="3" customWidth="1"/>
    <col min="2306" max="2306" width="16" style="3" customWidth="1"/>
    <col min="2307" max="2307" width="8.5703125" style="3" customWidth="1"/>
    <col min="2308" max="2310" width="9.140625" style="3"/>
    <col min="2311" max="2311" width="10.7109375" style="3" customWidth="1"/>
    <col min="2312" max="2312" width="11.7109375" style="3" customWidth="1"/>
    <col min="2313" max="2315" width="9.140625" style="3"/>
    <col min="2316" max="2316" width="17.5703125" style="3" customWidth="1"/>
    <col min="2317" max="2560" width="9.140625" style="3"/>
    <col min="2561" max="2561" width="9.5703125" style="3" customWidth="1"/>
    <col min="2562" max="2562" width="16" style="3" customWidth="1"/>
    <col min="2563" max="2563" width="8.5703125" style="3" customWidth="1"/>
    <col min="2564" max="2566" width="9.140625" style="3"/>
    <col min="2567" max="2567" width="10.7109375" style="3" customWidth="1"/>
    <col min="2568" max="2568" width="11.7109375" style="3" customWidth="1"/>
    <col min="2569" max="2571" width="9.140625" style="3"/>
    <col min="2572" max="2572" width="17.5703125" style="3" customWidth="1"/>
    <col min="2573" max="2816" width="9.140625" style="3"/>
    <col min="2817" max="2817" width="9.5703125" style="3" customWidth="1"/>
    <col min="2818" max="2818" width="16" style="3" customWidth="1"/>
    <col min="2819" max="2819" width="8.5703125" style="3" customWidth="1"/>
    <col min="2820" max="2822" width="9.140625" style="3"/>
    <col min="2823" max="2823" width="10.7109375" style="3" customWidth="1"/>
    <col min="2824" max="2824" width="11.7109375" style="3" customWidth="1"/>
    <col min="2825" max="2827" width="9.140625" style="3"/>
    <col min="2828" max="2828" width="17.5703125" style="3" customWidth="1"/>
    <col min="2829" max="3072" width="9.140625" style="3"/>
    <col min="3073" max="3073" width="9.5703125" style="3" customWidth="1"/>
    <col min="3074" max="3074" width="16" style="3" customWidth="1"/>
    <col min="3075" max="3075" width="8.5703125" style="3" customWidth="1"/>
    <col min="3076" max="3078" width="9.140625" style="3"/>
    <col min="3079" max="3079" width="10.7109375" style="3" customWidth="1"/>
    <col min="3080" max="3080" width="11.7109375" style="3" customWidth="1"/>
    <col min="3081" max="3083" width="9.140625" style="3"/>
    <col min="3084" max="3084" width="17.5703125" style="3" customWidth="1"/>
    <col min="3085" max="3328" width="9.140625" style="3"/>
    <col min="3329" max="3329" width="9.5703125" style="3" customWidth="1"/>
    <col min="3330" max="3330" width="16" style="3" customWidth="1"/>
    <col min="3331" max="3331" width="8.5703125" style="3" customWidth="1"/>
    <col min="3332" max="3334" width="9.140625" style="3"/>
    <col min="3335" max="3335" width="10.7109375" style="3" customWidth="1"/>
    <col min="3336" max="3336" width="11.7109375" style="3" customWidth="1"/>
    <col min="3337" max="3339" width="9.140625" style="3"/>
    <col min="3340" max="3340" width="17.5703125" style="3" customWidth="1"/>
    <col min="3341" max="3584" width="9.140625" style="3"/>
    <col min="3585" max="3585" width="9.5703125" style="3" customWidth="1"/>
    <col min="3586" max="3586" width="16" style="3" customWidth="1"/>
    <col min="3587" max="3587" width="8.5703125" style="3" customWidth="1"/>
    <col min="3588" max="3590" width="9.140625" style="3"/>
    <col min="3591" max="3591" width="10.7109375" style="3" customWidth="1"/>
    <col min="3592" max="3592" width="11.7109375" style="3" customWidth="1"/>
    <col min="3593" max="3595" width="9.140625" style="3"/>
    <col min="3596" max="3596" width="17.5703125" style="3" customWidth="1"/>
    <col min="3597" max="3840" width="9.140625" style="3"/>
    <col min="3841" max="3841" width="9.5703125" style="3" customWidth="1"/>
    <col min="3842" max="3842" width="16" style="3" customWidth="1"/>
    <col min="3843" max="3843" width="8.5703125" style="3" customWidth="1"/>
    <col min="3844" max="3846" width="9.140625" style="3"/>
    <col min="3847" max="3847" width="10.7109375" style="3" customWidth="1"/>
    <col min="3848" max="3848" width="11.7109375" style="3" customWidth="1"/>
    <col min="3849" max="3851" width="9.140625" style="3"/>
    <col min="3852" max="3852" width="17.5703125" style="3" customWidth="1"/>
    <col min="3853" max="4096" width="9.140625" style="3"/>
    <col min="4097" max="4097" width="9.5703125" style="3" customWidth="1"/>
    <col min="4098" max="4098" width="16" style="3" customWidth="1"/>
    <col min="4099" max="4099" width="8.5703125" style="3" customWidth="1"/>
    <col min="4100" max="4102" width="9.140625" style="3"/>
    <col min="4103" max="4103" width="10.7109375" style="3" customWidth="1"/>
    <col min="4104" max="4104" width="11.7109375" style="3" customWidth="1"/>
    <col min="4105" max="4107" width="9.140625" style="3"/>
    <col min="4108" max="4108" width="17.5703125" style="3" customWidth="1"/>
    <col min="4109" max="4352" width="9.140625" style="3"/>
    <col min="4353" max="4353" width="9.5703125" style="3" customWidth="1"/>
    <col min="4354" max="4354" width="16" style="3" customWidth="1"/>
    <col min="4355" max="4355" width="8.5703125" style="3" customWidth="1"/>
    <col min="4356" max="4358" width="9.140625" style="3"/>
    <col min="4359" max="4359" width="10.7109375" style="3" customWidth="1"/>
    <col min="4360" max="4360" width="11.7109375" style="3" customWidth="1"/>
    <col min="4361" max="4363" width="9.140625" style="3"/>
    <col min="4364" max="4364" width="17.5703125" style="3" customWidth="1"/>
    <col min="4365" max="4608" width="9.140625" style="3"/>
    <col min="4609" max="4609" width="9.5703125" style="3" customWidth="1"/>
    <col min="4610" max="4610" width="16" style="3" customWidth="1"/>
    <col min="4611" max="4611" width="8.5703125" style="3" customWidth="1"/>
    <col min="4612" max="4614" width="9.140625" style="3"/>
    <col min="4615" max="4615" width="10.7109375" style="3" customWidth="1"/>
    <col min="4616" max="4616" width="11.7109375" style="3" customWidth="1"/>
    <col min="4617" max="4619" width="9.140625" style="3"/>
    <col min="4620" max="4620" width="17.5703125" style="3" customWidth="1"/>
    <col min="4621" max="4864" width="9.140625" style="3"/>
    <col min="4865" max="4865" width="9.5703125" style="3" customWidth="1"/>
    <col min="4866" max="4866" width="16" style="3" customWidth="1"/>
    <col min="4867" max="4867" width="8.5703125" style="3" customWidth="1"/>
    <col min="4868" max="4870" width="9.140625" style="3"/>
    <col min="4871" max="4871" width="10.7109375" style="3" customWidth="1"/>
    <col min="4872" max="4872" width="11.7109375" style="3" customWidth="1"/>
    <col min="4873" max="4875" width="9.140625" style="3"/>
    <col min="4876" max="4876" width="17.5703125" style="3" customWidth="1"/>
    <col min="4877" max="5120" width="9.140625" style="3"/>
    <col min="5121" max="5121" width="9.5703125" style="3" customWidth="1"/>
    <col min="5122" max="5122" width="16" style="3" customWidth="1"/>
    <col min="5123" max="5123" width="8.5703125" style="3" customWidth="1"/>
    <col min="5124" max="5126" width="9.140625" style="3"/>
    <col min="5127" max="5127" width="10.7109375" style="3" customWidth="1"/>
    <col min="5128" max="5128" width="11.7109375" style="3" customWidth="1"/>
    <col min="5129" max="5131" width="9.140625" style="3"/>
    <col min="5132" max="5132" width="17.5703125" style="3" customWidth="1"/>
    <col min="5133" max="5376" width="9.140625" style="3"/>
    <col min="5377" max="5377" width="9.5703125" style="3" customWidth="1"/>
    <col min="5378" max="5378" width="16" style="3" customWidth="1"/>
    <col min="5379" max="5379" width="8.5703125" style="3" customWidth="1"/>
    <col min="5380" max="5382" width="9.140625" style="3"/>
    <col min="5383" max="5383" width="10.7109375" style="3" customWidth="1"/>
    <col min="5384" max="5384" width="11.7109375" style="3" customWidth="1"/>
    <col min="5385" max="5387" width="9.140625" style="3"/>
    <col min="5388" max="5388" width="17.5703125" style="3" customWidth="1"/>
    <col min="5389" max="5632" width="9.140625" style="3"/>
    <col min="5633" max="5633" width="9.5703125" style="3" customWidth="1"/>
    <col min="5634" max="5634" width="16" style="3" customWidth="1"/>
    <col min="5635" max="5635" width="8.5703125" style="3" customWidth="1"/>
    <col min="5636" max="5638" width="9.140625" style="3"/>
    <col min="5639" max="5639" width="10.7109375" style="3" customWidth="1"/>
    <col min="5640" max="5640" width="11.7109375" style="3" customWidth="1"/>
    <col min="5641" max="5643" width="9.140625" style="3"/>
    <col min="5644" max="5644" width="17.5703125" style="3" customWidth="1"/>
    <col min="5645" max="5888" width="9.140625" style="3"/>
    <col min="5889" max="5889" width="9.5703125" style="3" customWidth="1"/>
    <col min="5890" max="5890" width="16" style="3" customWidth="1"/>
    <col min="5891" max="5891" width="8.5703125" style="3" customWidth="1"/>
    <col min="5892" max="5894" width="9.140625" style="3"/>
    <col min="5895" max="5895" width="10.7109375" style="3" customWidth="1"/>
    <col min="5896" max="5896" width="11.7109375" style="3" customWidth="1"/>
    <col min="5897" max="5899" width="9.140625" style="3"/>
    <col min="5900" max="5900" width="17.5703125" style="3" customWidth="1"/>
    <col min="5901" max="6144" width="9.140625" style="3"/>
    <col min="6145" max="6145" width="9.5703125" style="3" customWidth="1"/>
    <col min="6146" max="6146" width="16" style="3" customWidth="1"/>
    <col min="6147" max="6147" width="8.5703125" style="3" customWidth="1"/>
    <col min="6148" max="6150" width="9.140625" style="3"/>
    <col min="6151" max="6151" width="10.7109375" style="3" customWidth="1"/>
    <col min="6152" max="6152" width="11.7109375" style="3" customWidth="1"/>
    <col min="6153" max="6155" width="9.140625" style="3"/>
    <col min="6156" max="6156" width="17.5703125" style="3" customWidth="1"/>
    <col min="6157" max="6400" width="9.140625" style="3"/>
    <col min="6401" max="6401" width="9.5703125" style="3" customWidth="1"/>
    <col min="6402" max="6402" width="16" style="3" customWidth="1"/>
    <col min="6403" max="6403" width="8.5703125" style="3" customWidth="1"/>
    <col min="6404" max="6406" width="9.140625" style="3"/>
    <col min="6407" max="6407" width="10.7109375" style="3" customWidth="1"/>
    <col min="6408" max="6408" width="11.7109375" style="3" customWidth="1"/>
    <col min="6409" max="6411" width="9.140625" style="3"/>
    <col min="6412" max="6412" width="17.5703125" style="3" customWidth="1"/>
    <col min="6413" max="6656" width="9.140625" style="3"/>
    <col min="6657" max="6657" width="9.5703125" style="3" customWidth="1"/>
    <col min="6658" max="6658" width="16" style="3" customWidth="1"/>
    <col min="6659" max="6659" width="8.5703125" style="3" customWidth="1"/>
    <col min="6660" max="6662" width="9.140625" style="3"/>
    <col min="6663" max="6663" width="10.7109375" style="3" customWidth="1"/>
    <col min="6664" max="6664" width="11.7109375" style="3" customWidth="1"/>
    <col min="6665" max="6667" width="9.140625" style="3"/>
    <col min="6668" max="6668" width="17.5703125" style="3" customWidth="1"/>
    <col min="6669" max="6912" width="9.140625" style="3"/>
    <col min="6913" max="6913" width="9.5703125" style="3" customWidth="1"/>
    <col min="6914" max="6914" width="16" style="3" customWidth="1"/>
    <col min="6915" max="6915" width="8.5703125" style="3" customWidth="1"/>
    <col min="6916" max="6918" width="9.140625" style="3"/>
    <col min="6919" max="6919" width="10.7109375" style="3" customWidth="1"/>
    <col min="6920" max="6920" width="11.7109375" style="3" customWidth="1"/>
    <col min="6921" max="6923" width="9.140625" style="3"/>
    <col min="6924" max="6924" width="17.5703125" style="3" customWidth="1"/>
    <col min="6925" max="7168" width="9.140625" style="3"/>
    <col min="7169" max="7169" width="9.5703125" style="3" customWidth="1"/>
    <col min="7170" max="7170" width="16" style="3" customWidth="1"/>
    <col min="7171" max="7171" width="8.5703125" style="3" customWidth="1"/>
    <col min="7172" max="7174" width="9.140625" style="3"/>
    <col min="7175" max="7175" width="10.7109375" style="3" customWidth="1"/>
    <col min="7176" max="7176" width="11.7109375" style="3" customWidth="1"/>
    <col min="7177" max="7179" width="9.140625" style="3"/>
    <col min="7180" max="7180" width="17.5703125" style="3" customWidth="1"/>
    <col min="7181" max="7424" width="9.140625" style="3"/>
    <col min="7425" max="7425" width="9.5703125" style="3" customWidth="1"/>
    <col min="7426" max="7426" width="16" style="3" customWidth="1"/>
    <col min="7427" max="7427" width="8.5703125" style="3" customWidth="1"/>
    <col min="7428" max="7430" width="9.140625" style="3"/>
    <col min="7431" max="7431" width="10.7109375" style="3" customWidth="1"/>
    <col min="7432" max="7432" width="11.7109375" style="3" customWidth="1"/>
    <col min="7433" max="7435" width="9.140625" style="3"/>
    <col min="7436" max="7436" width="17.5703125" style="3" customWidth="1"/>
    <col min="7437" max="7680" width="9.140625" style="3"/>
    <col min="7681" max="7681" width="9.5703125" style="3" customWidth="1"/>
    <col min="7682" max="7682" width="16" style="3" customWidth="1"/>
    <col min="7683" max="7683" width="8.5703125" style="3" customWidth="1"/>
    <col min="7684" max="7686" width="9.140625" style="3"/>
    <col min="7687" max="7687" width="10.7109375" style="3" customWidth="1"/>
    <col min="7688" max="7688" width="11.7109375" style="3" customWidth="1"/>
    <col min="7689" max="7691" width="9.140625" style="3"/>
    <col min="7692" max="7692" width="17.5703125" style="3" customWidth="1"/>
    <col min="7693" max="7936" width="9.140625" style="3"/>
    <col min="7937" max="7937" width="9.5703125" style="3" customWidth="1"/>
    <col min="7938" max="7938" width="16" style="3" customWidth="1"/>
    <col min="7939" max="7939" width="8.5703125" style="3" customWidth="1"/>
    <col min="7940" max="7942" width="9.140625" style="3"/>
    <col min="7943" max="7943" width="10.7109375" style="3" customWidth="1"/>
    <col min="7944" max="7944" width="11.7109375" style="3" customWidth="1"/>
    <col min="7945" max="7947" width="9.140625" style="3"/>
    <col min="7948" max="7948" width="17.5703125" style="3" customWidth="1"/>
    <col min="7949" max="8192" width="9.140625" style="3"/>
    <col min="8193" max="8193" width="9.5703125" style="3" customWidth="1"/>
    <col min="8194" max="8194" width="16" style="3" customWidth="1"/>
    <col min="8195" max="8195" width="8.5703125" style="3" customWidth="1"/>
    <col min="8196" max="8198" width="9.140625" style="3"/>
    <col min="8199" max="8199" width="10.7109375" style="3" customWidth="1"/>
    <col min="8200" max="8200" width="11.7109375" style="3" customWidth="1"/>
    <col min="8201" max="8203" width="9.140625" style="3"/>
    <col min="8204" max="8204" width="17.5703125" style="3" customWidth="1"/>
    <col min="8205" max="8448" width="9.140625" style="3"/>
    <col min="8449" max="8449" width="9.5703125" style="3" customWidth="1"/>
    <col min="8450" max="8450" width="16" style="3" customWidth="1"/>
    <col min="8451" max="8451" width="8.5703125" style="3" customWidth="1"/>
    <col min="8452" max="8454" width="9.140625" style="3"/>
    <col min="8455" max="8455" width="10.7109375" style="3" customWidth="1"/>
    <col min="8456" max="8456" width="11.7109375" style="3" customWidth="1"/>
    <col min="8457" max="8459" width="9.140625" style="3"/>
    <col min="8460" max="8460" width="17.5703125" style="3" customWidth="1"/>
    <col min="8461" max="8704" width="9.140625" style="3"/>
    <col min="8705" max="8705" width="9.5703125" style="3" customWidth="1"/>
    <col min="8706" max="8706" width="16" style="3" customWidth="1"/>
    <col min="8707" max="8707" width="8.5703125" style="3" customWidth="1"/>
    <col min="8708" max="8710" width="9.140625" style="3"/>
    <col min="8711" max="8711" width="10.7109375" style="3" customWidth="1"/>
    <col min="8712" max="8712" width="11.7109375" style="3" customWidth="1"/>
    <col min="8713" max="8715" width="9.140625" style="3"/>
    <col min="8716" max="8716" width="17.5703125" style="3" customWidth="1"/>
    <col min="8717" max="8960" width="9.140625" style="3"/>
    <col min="8961" max="8961" width="9.5703125" style="3" customWidth="1"/>
    <col min="8962" max="8962" width="16" style="3" customWidth="1"/>
    <col min="8963" max="8963" width="8.5703125" style="3" customWidth="1"/>
    <col min="8964" max="8966" width="9.140625" style="3"/>
    <col min="8967" max="8967" width="10.7109375" style="3" customWidth="1"/>
    <col min="8968" max="8968" width="11.7109375" style="3" customWidth="1"/>
    <col min="8969" max="8971" width="9.140625" style="3"/>
    <col min="8972" max="8972" width="17.5703125" style="3" customWidth="1"/>
    <col min="8973" max="9216" width="9.140625" style="3"/>
    <col min="9217" max="9217" width="9.5703125" style="3" customWidth="1"/>
    <col min="9218" max="9218" width="16" style="3" customWidth="1"/>
    <col min="9219" max="9219" width="8.5703125" style="3" customWidth="1"/>
    <col min="9220" max="9222" width="9.140625" style="3"/>
    <col min="9223" max="9223" width="10.7109375" style="3" customWidth="1"/>
    <col min="9224" max="9224" width="11.7109375" style="3" customWidth="1"/>
    <col min="9225" max="9227" width="9.140625" style="3"/>
    <col min="9228" max="9228" width="17.5703125" style="3" customWidth="1"/>
    <col min="9229" max="9472" width="9.140625" style="3"/>
    <col min="9473" max="9473" width="9.5703125" style="3" customWidth="1"/>
    <col min="9474" max="9474" width="16" style="3" customWidth="1"/>
    <col min="9475" max="9475" width="8.5703125" style="3" customWidth="1"/>
    <col min="9476" max="9478" width="9.140625" style="3"/>
    <col min="9479" max="9479" width="10.7109375" style="3" customWidth="1"/>
    <col min="9480" max="9480" width="11.7109375" style="3" customWidth="1"/>
    <col min="9481" max="9483" width="9.140625" style="3"/>
    <col min="9484" max="9484" width="17.5703125" style="3" customWidth="1"/>
    <col min="9485" max="9728" width="9.140625" style="3"/>
    <col min="9729" max="9729" width="9.5703125" style="3" customWidth="1"/>
    <col min="9730" max="9730" width="16" style="3" customWidth="1"/>
    <col min="9731" max="9731" width="8.5703125" style="3" customWidth="1"/>
    <col min="9732" max="9734" width="9.140625" style="3"/>
    <col min="9735" max="9735" width="10.7109375" style="3" customWidth="1"/>
    <col min="9736" max="9736" width="11.7109375" style="3" customWidth="1"/>
    <col min="9737" max="9739" width="9.140625" style="3"/>
    <col min="9740" max="9740" width="17.5703125" style="3" customWidth="1"/>
    <col min="9741" max="9984" width="9.140625" style="3"/>
    <col min="9985" max="9985" width="9.5703125" style="3" customWidth="1"/>
    <col min="9986" max="9986" width="16" style="3" customWidth="1"/>
    <col min="9987" max="9987" width="8.5703125" style="3" customWidth="1"/>
    <col min="9988" max="9990" width="9.140625" style="3"/>
    <col min="9991" max="9991" width="10.7109375" style="3" customWidth="1"/>
    <col min="9992" max="9992" width="11.7109375" style="3" customWidth="1"/>
    <col min="9993" max="9995" width="9.140625" style="3"/>
    <col min="9996" max="9996" width="17.5703125" style="3" customWidth="1"/>
    <col min="9997" max="10240" width="9.140625" style="3"/>
    <col min="10241" max="10241" width="9.5703125" style="3" customWidth="1"/>
    <col min="10242" max="10242" width="16" style="3" customWidth="1"/>
    <col min="10243" max="10243" width="8.5703125" style="3" customWidth="1"/>
    <col min="10244" max="10246" width="9.140625" style="3"/>
    <col min="10247" max="10247" width="10.7109375" style="3" customWidth="1"/>
    <col min="10248" max="10248" width="11.7109375" style="3" customWidth="1"/>
    <col min="10249" max="10251" width="9.140625" style="3"/>
    <col min="10252" max="10252" width="17.5703125" style="3" customWidth="1"/>
    <col min="10253" max="10496" width="9.140625" style="3"/>
    <col min="10497" max="10497" width="9.5703125" style="3" customWidth="1"/>
    <col min="10498" max="10498" width="16" style="3" customWidth="1"/>
    <col min="10499" max="10499" width="8.5703125" style="3" customWidth="1"/>
    <col min="10500" max="10502" width="9.140625" style="3"/>
    <col min="10503" max="10503" width="10.7109375" style="3" customWidth="1"/>
    <col min="10504" max="10504" width="11.7109375" style="3" customWidth="1"/>
    <col min="10505" max="10507" width="9.140625" style="3"/>
    <col min="10508" max="10508" width="17.5703125" style="3" customWidth="1"/>
    <col min="10509" max="10752" width="9.140625" style="3"/>
    <col min="10753" max="10753" width="9.5703125" style="3" customWidth="1"/>
    <col min="10754" max="10754" width="16" style="3" customWidth="1"/>
    <col min="10755" max="10755" width="8.5703125" style="3" customWidth="1"/>
    <col min="10756" max="10758" width="9.140625" style="3"/>
    <col min="10759" max="10759" width="10.7109375" style="3" customWidth="1"/>
    <col min="10760" max="10760" width="11.7109375" style="3" customWidth="1"/>
    <col min="10761" max="10763" width="9.140625" style="3"/>
    <col min="10764" max="10764" width="17.5703125" style="3" customWidth="1"/>
    <col min="10765" max="11008" width="9.140625" style="3"/>
    <col min="11009" max="11009" width="9.5703125" style="3" customWidth="1"/>
    <col min="11010" max="11010" width="16" style="3" customWidth="1"/>
    <col min="11011" max="11011" width="8.5703125" style="3" customWidth="1"/>
    <col min="11012" max="11014" width="9.140625" style="3"/>
    <col min="11015" max="11015" width="10.7109375" style="3" customWidth="1"/>
    <col min="11016" max="11016" width="11.7109375" style="3" customWidth="1"/>
    <col min="11017" max="11019" width="9.140625" style="3"/>
    <col min="11020" max="11020" width="17.5703125" style="3" customWidth="1"/>
    <col min="11021" max="11264" width="9.140625" style="3"/>
    <col min="11265" max="11265" width="9.5703125" style="3" customWidth="1"/>
    <col min="11266" max="11266" width="16" style="3" customWidth="1"/>
    <col min="11267" max="11267" width="8.5703125" style="3" customWidth="1"/>
    <col min="11268" max="11270" width="9.140625" style="3"/>
    <col min="11271" max="11271" width="10.7109375" style="3" customWidth="1"/>
    <col min="11272" max="11272" width="11.7109375" style="3" customWidth="1"/>
    <col min="11273" max="11275" width="9.140625" style="3"/>
    <col min="11276" max="11276" width="17.5703125" style="3" customWidth="1"/>
    <col min="11277" max="11520" width="9.140625" style="3"/>
    <col min="11521" max="11521" width="9.5703125" style="3" customWidth="1"/>
    <col min="11522" max="11522" width="16" style="3" customWidth="1"/>
    <col min="11523" max="11523" width="8.5703125" style="3" customWidth="1"/>
    <col min="11524" max="11526" width="9.140625" style="3"/>
    <col min="11527" max="11527" width="10.7109375" style="3" customWidth="1"/>
    <col min="11528" max="11528" width="11.7109375" style="3" customWidth="1"/>
    <col min="11529" max="11531" width="9.140625" style="3"/>
    <col min="11532" max="11532" width="17.5703125" style="3" customWidth="1"/>
    <col min="11533" max="11776" width="9.140625" style="3"/>
    <col min="11777" max="11777" width="9.5703125" style="3" customWidth="1"/>
    <col min="11778" max="11778" width="16" style="3" customWidth="1"/>
    <col min="11779" max="11779" width="8.5703125" style="3" customWidth="1"/>
    <col min="11780" max="11782" width="9.140625" style="3"/>
    <col min="11783" max="11783" width="10.7109375" style="3" customWidth="1"/>
    <col min="11784" max="11784" width="11.7109375" style="3" customWidth="1"/>
    <col min="11785" max="11787" width="9.140625" style="3"/>
    <col min="11788" max="11788" width="17.5703125" style="3" customWidth="1"/>
    <col min="11789" max="12032" width="9.140625" style="3"/>
    <col min="12033" max="12033" width="9.5703125" style="3" customWidth="1"/>
    <col min="12034" max="12034" width="16" style="3" customWidth="1"/>
    <col min="12035" max="12035" width="8.5703125" style="3" customWidth="1"/>
    <col min="12036" max="12038" width="9.140625" style="3"/>
    <col min="12039" max="12039" width="10.7109375" style="3" customWidth="1"/>
    <col min="12040" max="12040" width="11.7109375" style="3" customWidth="1"/>
    <col min="12041" max="12043" width="9.140625" style="3"/>
    <col min="12044" max="12044" width="17.5703125" style="3" customWidth="1"/>
    <col min="12045" max="12288" width="9.140625" style="3"/>
    <col min="12289" max="12289" width="9.5703125" style="3" customWidth="1"/>
    <col min="12290" max="12290" width="16" style="3" customWidth="1"/>
    <col min="12291" max="12291" width="8.5703125" style="3" customWidth="1"/>
    <col min="12292" max="12294" width="9.140625" style="3"/>
    <col min="12295" max="12295" width="10.7109375" style="3" customWidth="1"/>
    <col min="12296" max="12296" width="11.7109375" style="3" customWidth="1"/>
    <col min="12297" max="12299" width="9.140625" style="3"/>
    <col min="12300" max="12300" width="17.5703125" style="3" customWidth="1"/>
    <col min="12301" max="12544" width="9.140625" style="3"/>
    <col min="12545" max="12545" width="9.5703125" style="3" customWidth="1"/>
    <col min="12546" max="12546" width="16" style="3" customWidth="1"/>
    <col min="12547" max="12547" width="8.5703125" style="3" customWidth="1"/>
    <col min="12548" max="12550" width="9.140625" style="3"/>
    <col min="12551" max="12551" width="10.7109375" style="3" customWidth="1"/>
    <col min="12552" max="12552" width="11.7109375" style="3" customWidth="1"/>
    <col min="12553" max="12555" width="9.140625" style="3"/>
    <col min="12556" max="12556" width="17.5703125" style="3" customWidth="1"/>
    <col min="12557" max="12800" width="9.140625" style="3"/>
    <col min="12801" max="12801" width="9.5703125" style="3" customWidth="1"/>
    <col min="12802" max="12802" width="16" style="3" customWidth="1"/>
    <col min="12803" max="12803" width="8.5703125" style="3" customWidth="1"/>
    <col min="12804" max="12806" width="9.140625" style="3"/>
    <col min="12807" max="12807" width="10.7109375" style="3" customWidth="1"/>
    <col min="12808" max="12808" width="11.7109375" style="3" customWidth="1"/>
    <col min="12809" max="12811" width="9.140625" style="3"/>
    <col min="12812" max="12812" width="17.5703125" style="3" customWidth="1"/>
    <col min="12813" max="13056" width="9.140625" style="3"/>
    <col min="13057" max="13057" width="9.5703125" style="3" customWidth="1"/>
    <col min="13058" max="13058" width="16" style="3" customWidth="1"/>
    <col min="13059" max="13059" width="8.5703125" style="3" customWidth="1"/>
    <col min="13060" max="13062" width="9.140625" style="3"/>
    <col min="13063" max="13063" width="10.7109375" style="3" customWidth="1"/>
    <col min="13064" max="13064" width="11.7109375" style="3" customWidth="1"/>
    <col min="13065" max="13067" width="9.140625" style="3"/>
    <col min="13068" max="13068" width="17.5703125" style="3" customWidth="1"/>
    <col min="13069" max="13312" width="9.140625" style="3"/>
    <col min="13313" max="13313" width="9.5703125" style="3" customWidth="1"/>
    <col min="13314" max="13314" width="16" style="3" customWidth="1"/>
    <col min="13315" max="13315" width="8.5703125" style="3" customWidth="1"/>
    <col min="13316" max="13318" width="9.140625" style="3"/>
    <col min="13319" max="13319" width="10.7109375" style="3" customWidth="1"/>
    <col min="13320" max="13320" width="11.7109375" style="3" customWidth="1"/>
    <col min="13321" max="13323" width="9.140625" style="3"/>
    <col min="13324" max="13324" width="17.5703125" style="3" customWidth="1"/>
    <col min="13325" max="13568" width="9.140625" style="3"/>
    <col min="13569" max="13569" width="9.5703125" style="3" customWidth="1"/>
    <col min="13570" max="13570" width="16" style="3" customWidth="1"/>
    <col min="13571" max="13571" width="8.5703125" style="3" customWidth="1"/>
    <col min="13572" max="13574" width="9.140625" style="3"/>
    <col min="13575" max="13575" width="10.7109375" style="3" customWidth="1"/>
    <col min="13576" max="13576" width="11.7109375" style="3" customWidth="1"/>
    <col min="13577" max="13579" width="9.140625" style="3"/>
    <col min="13580" max="13580" width="17.5703125" style="3" customWidth="1"/>
    <col min="13581" max="13824" width="9.140625" style="3"/>
    <col min="13825" max="13825" width="9.5703125" style="3" customWidth="1"/>
    <col min="13826" max="13826" width="16" style="3" customWidth="1"/>
    <col min="13827" max="13827" width="8.5703125" style="3" customWidth="1"/>
    <col min="13828" max="13830" width="9.140625" style="3"/>
    <col min="13831" max="13831" width="10.7109375" style="3" customWidth="1"/>
    <col min="13832" max="13832" width="11.7109375" style="3" customWidth="1"/>
    <col min="13833" max="13835" width="9.140625" style="3"/>
    <col min="13836" max="13836" width="17.5703125" style="3" customWidth="1"/>
    <col min="13837" max="14080" width="9.140625" style="3"/>
    <col min="14081" max="14081" width="9.5703125" style="3" customWidth="1"/>
    <col min="14082" max="14082" width="16" style="3" customWidth="1"/>
    <col min="14083" max="14083" width="8.5703125" style="3" customWidth="1"/>
    <col min="14084" max="14086" width="9.140625" style="3"/>
    <col min="14087" max="14087" width="10.7109375" style="3" customWidth="1"/>
    <col min="14088" max="14088" width="11.7109375" style="3" customWidth="1"/>
    <col min="14089" max="14091" width="9.140625" style="3"/>
    <col min="14092" max="14092" width="17.5703125" style="3" customWidth="1"/>
    <col min="14093" max="14336" width="9.140625" style="3"/>
    <col min="14337" max="14337" width="9.5703125" style="3" customWidth="1"/>
    <col min="14338" max="14338" width="16" style="3" customWidth="1"/>
    <col min="14339" max="14339" width="8.5703125" style="3" customWidth="1"/>
    <col min="14340" max="14342" width="9.140625" style="3"/>
    <col min="14343" max="14343" width="10.7109375" style="3" customWidth="1"/>
    <col min="14344" max="14344" width="11.7109375" style="3" customWidth="1"/>
    <col min="14345" max="14347" width="9.140625" style="3"/>
    <col min="14348" max="14348" width="17.5703125" style="3" customWidth="1"/>
    <col min="14349" max="14592" width="9.140625" style="3"/>
    <col min="14593" max="14593" width="9.5703125" style="3" customWidth="1"/>
    <col min="14594" max="14594" width="16" style="3" customWidth="1"/>
    <col min="14595" max="14595" width="8.5703125" style="3" customWidth="1"/>
    <col min="14596" max="14598" width="9.140625" style="3"/>
    <col min="14599" max="14599" width="10.7109375" style="3" customWidth="1"/>
    <col min="14600" max="14600" width="11.7109375" style="3" customWidth="1"/>
    <col min="14601" max="14603" width="9.140625" style="3"/>
    <col min="14604" max="14604" width="17.5703125" style="3" customWidth="1"/>
    <col min="14605" max="14848" width="9.140625" style="3"/>
    <col min="14849" max="14849" width="9.5703125" style="3" customWidth="1"/>
    <col min="14850" max="14850" width="16" style="3" customWidth="1"/>
    <col min="14851" max="14851" width="8.5703125" style="3" customWidth="1"/>
    <col min="14852" max="14854" width="9.140625" style="3"/>
    <col min="14855" max="14855" width="10.7109375" style="3" customWidth="1"/>
    <col min="14856" max="14856" width="11.7109375" style="3" customWidth="1"/>
    <col min="14857" max="14859" width="9.140625" style="3"/>
    <col min="14860" max="14860" width="17.5703125" style="3" customWidth="1"/>
    <col min="14861" max="15104" width="9.140625" style="3"/>
    <col min="15105" max="15105" width="9.5703125" style="3" customWidth="1"/>
    <col min="15106" max="15106" width="16" style="3" customWidth="1"/>
    <col min="15107" max="15107" width="8.5703125" style="3" customWidth="1"/>
    <col min="15108" max="15110" width="9.140625" style="3"/>
    <col min="15111" max="15111" width="10.7109375" style="3" customWidth="1"/>
    <col min="15112" max="15112" width="11.7109375" style="3" customWidth="1"/>
    <col min="15113" max="15115" width="9.140625" style="3"/>
    <col min="15116" max="15116" width="17.5703125" style="3" customWidth="1"/>
    <col min="15117" max="15360" width="9.140625" style="3"/>
    <col min="15361" max="15361" width="9.5703125" style="3" customWidth="1"/>
    <col min="15362" max="15362" width="16" style="3" customWidth="1"/>
    <col min="15363" max="15363" width="8.5703125" style="3" customWidth="1"/>
    <col min="15364" max="15366" width="9.140625" style="3"/>
    <col min="15367" max="15367" width="10.7109375" style="3" customWidth="1"/>
    <col min="15368" max="15368" width="11.7109375" style="3" customWidth="1"/>
    <col min="15369" max="15371" width="9.140625" style="3"/>
    <col min="15372" max="15372" width="17.5703125" style="3" customWidth="1"/>
    <col min="15373" max="15616" width="9.140625" style="3"/>
    <col min="15617" max="15617" width="9.5703125" style="3" customWidth="1"/>
    <col min="15618" max="15618" width="16" style="3" customWidth="1"/>
    <col min="15619" max="15619" width="8.5703125" style="3" customWidth="1"/>
    <col min="15620" max="15622" width="9.140625" style="3"/>
    <col min="15623" max="15623" width="10.7109375" style="3" customWidth="1"/>
    <col min="15624" max="15624" width="11.7109375" style="3" customWidth="1"/>
    <col min="15625" max="15627" width="9.140625" style="3"/>
    <col min="15628" max="15628" width="17.5703125" style="3" customWidth="1"/>
    <col min="15629" max="15872" width="9.140625" style="3"/>
    <col min="15873" max="15873" width="9.5703125" style="3" customWidth="1"/>
    <col min="15874" max="15874" width="16" style="3" customWidth="1"/>
    <col min="15875" max="15875" width="8.5703125" style="3" customWidth="1"/>
    <col min="15876" max="15878" width="9.140625" style="3"/>
    <col min="15879" max="15879" width="10.7109375" style="3" customWidth="1"/>
    <col min="15880" max="15880" width="11.7109375" style="3" customWidth="1"/>
    <col min="15881" max="15883" width="9.140625" style="3"/>
    <col min="15884" max="15884" width="17.5703125" style="3" customWidth="1"/>
    <col min="15885" max="16128" width="9.140625" style="3"/>
    <col min="16129" max="16129" width="9.5703125" style="3" customWidth="1"/>
    <col min="16130" max="16130" width="16" style="3" customWidth="1"/>
    <col min="16131" max="16131" width="8.5703125" style="3" customWidth="1"/>
    <col min="16132" max="16134" width="9.140625" style="3"/>
    <col min="16135" max="16135" width="10.7109375" style="3" customWidth="1"/>
    <col min="16136" max="16136" width="11.7109375" style="3" customWidth="1"/>
    <col min="16137" max="16139" width="9.140625" style="3"/>
    <col min="16140" max="16140" width="17.5703125" style="3" customWidth="1"/>
    <col min="16141" max="16384" width="9.140625" style="3"/>
  </cols>
  <sheetData>
    <row r="1" spans="1:19" ht="15">
      <c r="A1" s="1" t="s">
        <v>28</v>
      </c>
      <c r="B1" s="2"/>
      <c r="H1" s="4"/>
    </row>
    <row r="2" spans="1:19" ht="15">
      <c r="A2" s="1" t="s">
        <v>29</v>
      </c>
      <c r="B2" s="5" t="s">
        <v>30</v>
      </c>
      <c r="C2" s="5" t="s">
        <v>51</v>
      </c>
    </row>
    <row r="3" spans="1:19" ht="15.75" thickBot="1">
      <c r="A3" s="6"/>
      <c r="B3" s="7"/>
      <c r="C3" s="7"/>
      <c r="D3" s="7"/>
      <c r="E3" s="7"/>
      <c r="F3" s="7"/>
      <c r="G3" s="7"/>
      <c r="H3" s="7"/>
      <c r="I3" s="7"/>
      <c r="J3" s="7"/>
    </row>
    <row r="4" spans="1:19" ht="46.5" thickBot="1">
      <c r="B4" s="8" t="s">
        <v>31</v>
      </c>
      <c r="C4" s="9" t="s">
        <v>32</v>
      </c>
      <c r="D4" s="9" t="s">
        <v>33</v>
      </c>
      <c r="E4" s="9" t="s">
        <v>34</v>
      </c>
      <c r="F4" s="9" t="s">
        <v>35</v>
      </c>
      <c r="G4" s="9" t="s">
        <v>36</v>
      </c>
      <c r="H4" s="9" t="s">
        <v>0</v>
      </c>
      <c r="I4" s="10" t="s">
        <v>37</v>
      </c>
      <c r="J4" s="11"/>
      <c r="L4" s="12" t="s">
        <v>38</v>
      </c>
      <c r="M4" s="12"/>
      <c r="N4" s="13"/>
    </row>
    <row r="5" spans="1:19" ht="15.75" thickBot="1">
      <c r="B5" s="54">
        <v>2005</v>
      </c>
      <c r="C5" s="55"/>
      <c r="D5" s="55"/>
      <c r="E5" s="55"/>
      <c r="F5" s="55"/>
      <c r="G5" s="55"/>
      <c r="H5" s="55"/>
      <c r="I5" s="56"/>
      <c r="J5" s="11"/>
      <c r="K5" s="14"/>
      <c r="L5" s="14"/>
      <c r="M5" s="14"/>
      <c r="N5" s="14"/>
      <c r="O5" s="14"/>
      <c r="P5" s="14"/>
      <c r="Q5" s="14"/>
      <c r="R5" s="14"/>
      <c r="S5" s="14"/>
    </row>
    <row r="6" spans="1:19" ht="15.75" thickTop="1">
      <c r="B6" s="15">
        <v>3</v>
      </c>
      <c r="C6" s="26">
        <v>38538</v>
      </c>
      <c r="D6" s="17">
        <v>3</v>
      </c>
      <c r="E6" s="18">
        <f>M6/S6*12</f>
        <v>1.4654787073391724</v>
      </c>
      <c r="F6" s="19">
        <f>P6/S6*12</f>
        <v>0</v>
      </c>
      <c r="G6" s="20">
        <f>R6/S6*12</f>
        <v>1.3922047719722137</v>
      </c>
      <c r="H6" s="20"/>
      <c r="I6" s="21">
        <f>(O6/S6*12-H6-F6)/E6*100</f>
        <v>95</v>
      </c>
      <c r="K6" s="14"/>
      <c r="L6" s="22" t="s">
        <v>41</v>
      </c>
      <c r="M6" s="23">
        <v>8.0869999999999997</v>
      </c>
      <c r="N6" s="24">
        <v>0.05</v>
      </c>
      <c r="O6" s="23">
        <f>M6-(M6*N6)</f>
        <v>7.6826499999999998</v>
      </c>
      <c r="P6" s="23">
        <v>0</v>
      </c>
      <c r="Q6" s="24">
        <f>P6/O6</f>
        <v>0</v>
      </c>
      <c r="R6" s="23">
        <f>O6-P6</f>
        <v>7.6826499999999998</v>
      </c>
      <c r="S6" s="25">
        <v>66.22</v>
      </c>
    </row>
    <row r="7" spans="1:19" ht="15">
      <c r="B7" s="15">
        <v>4</v>
      </c>
      <c r="C7" s="26">
        <v>38542</v>
      </c>
      <c r="D7" s="17">
        <v>3</v>
      </c>
      <c r="E7" s="18">
        <f>M7/S7*12</f>
        <v>1.4681969193597102</v>
      </c>
      <c r="F7" s="19">
        <f>P7/S7*12</f>
        <v>0</v>
      </c>
      <c r="G7" s="20">
        <f>R7/S7*12</f>
        <v>1.3947870733917247</v>
      </c>
      <c r="H7" s="20"/>
      <c r="I7" s="21">
        <f>(O7/S7*12-H7-F7)/E7*100</f>
        <v>95</v>
      </c>
      <c r="K7" s="14"/>
      <c r="L7" s="22" t="s">
        <v>42</v>
      </c>
      <c r="M7" s="23">
        <v>8.1020000000000003</v>
      </c>
      <c r="N7" s="24">
        <v>0.05</v>
      </c>
      <c r="O7" s="23">
        <f>M7-(M7*N7)</f>
        <v>7.6969000000000003</v>
      </c>
      <c r="P7" s="23">
        <v>0</v>
      </c>
      <c r="Q7" s="24">
        <f>P7/O7</f>
        <v>0</v>
      </c>
      <c r="R7" s="23">
        <f>O7-P7</f>
        <v>7.6969000000000003</v>
      </c>
      <c r="S7" s="23">
        <v>66.22</v>
      </c>
    </row>
    <row r="8" spans="1:19" ht="15">
      <c r="B8" s="15">
        <v>5</v>
      </c>
      <c r="C8" s="26">
        <v>38550</v>
      </c>
      <c r="D8" s="17">
        <v>3</v>
      </c>
      <c r="E8" s="18">
        <f>M8/S8*12</f>
        <v>2.0761703412866206</v>
      </c>
      <c r="F8" s="19">
        <f>P8/S8*12</f>
        <v>0</v>
      </c>
      <c r="G8" s="20">
        <f>R8/S8*12</f>
        <v>1.9723618242222893</v>
      </c>
      <c r="H8" s="20"/>
      <c r="I8" s="21">
        <f>(O8/S8*12-H8-F8)/E8*100</f>
        <v>94.999999999999986</v>
      </c>
      <c r="K8" s="14"/>
      <c r="L8" s="22" t="s">
        <v>43</v>
      </c>
      <c r="M8" s="23">
        <v>11.457000000000001</v>
      </c>
      <c r="N8" s="24">
        <v>0.05</v>
      </c>
      <c r="O8" s="23">
        <f>M8-(M8*N8)</f>
        <v>10.88415</v>
      </c>
      <c r="P8" s="23">
        <v>0</v>
      </c>
      <c r="Q8" s="24">
        <f>P8/O8</f>
        <v>0</v>
      </c>
      <c r="R8" s="23">
        <f>O8-P8</f>
        <v>10.88415</v>
      </c>
      <c r="S8" s="25">
        <v>66.22</v>
      </c>
    </row>
    <row r="9" spans="1:19" ht="15">
      <c r="B9" s="27">
        <v>7</v>
      </c>
      <c r="C9" s="26">
        <v>38565</v>
      </c>
      <c r="D9" s="17">
        <v>3</v>
      </c>
      <c r="E9" s="18">
        <f>M9/S9*12</f>
        <v>1.5618846270009061</v>
      </c>
      <c r="F9" s="19">
        <f>P9/S9*12</f>
        <v>0</v>
      </c>
      <c r="G9" s="20">
        <f>R9/S9*12</f>
        <v>1.4837903956508609</v>
      </c>
      <c r="H9" s="20"/>
      <c r="I9" s="21">
        <f>(O9/S9*12-H9-F9)/E9*100</f>
        <v>95</v>
      </c>
      <c r="J9" s="11"/>
      <c r="K9" s="14"/>
      <c r="L9" s="22" t="s">
        <v>45</v>
      </c>
      <c r="M9" s="23">
        <v>8.6189999999999998</v>
      </c>
      <c r="N9" s="24">
        <v>0.05</v>
      </c>
      <c r="O9" s="23">
        <f>M9-(M9*N9)</f>
        <v>8.1880500000000005</v>
      </c>
      <c r="P9" s="23">
        <v>0</v>
      </c>
      <c r="Q9" s="24">
        <f>P9/O9</f>
        <v>0</v>
      </c>
      <c r="R9" s="23">
        <f>O9-P9</f>
        <v>8.1880500000000005</v>
      </c>
      <c r="S9" s="25">
        <v>66.22</v>
      </c>
    </row>
    <row r="10" spans="1:19" ht="15">
      <c r="B10" s="28">
        <v>8</v>
      </c>
      <c r="C10" s="26">
        <v>38574</v>
      </c>
      <c r="D10" s="17">
        <v>3</v>
      </c>
      <c r="E10" s="18">
        <f>M10/S10*12</f>
        <v>1.7426174496644298</v>
      </c>
      <c r="F10" s="19">
        <f>P10/S10*12</f>
        <v>0</v>
      </c>
      <c r="G10" s="20">
        <f>R10/S10*12</f>
        <v>1.655486577181208</v>
      </c>
      <c r="H10" s="20"/>
      <c r="I10" s="21">
        <f>(O10/S10*12-H10-F10)/E10*100</f>
        <v>94.999999999999986</v>
      </c>
      <c r="J10" s="11"/>
      <c r="K10" s="14"/>
      <c r="L10" s="22" t="s">
        <v>46</v>
      </c>
      <c r="M10" s="23">
        <v>5.1929999999999996</v>
      </c>
      <c r="N10" s="24">
        <v>0.05</v>
      </c>
      <c r="O10" s="23">
        <f>M10-(M10*N10)</f>
        <v>4.9333499999999999</v>
      </c>
      <c r="P10" s="23">
        <v>0</v>
      </c>
      <c r="Q10" s="24">
        <f>P10/O10</f>
        <v>0</v>
      </c>
      <c r="R10" s="23">
        <f>O10-P10</f>
        <v>4.9333499999999999</v>
      </c>
      <c r="S10" s="25">
        <v>35.76</v>
      </c>
    </row>
    <row r="11" spans="1:19" ht="15.75" thickBot="1">
      <c r="B11" s="29" t="s">
        <v>48</v>
      </c>
      <c r="C11" s="30" t="s">
        <v>49</v>
      </c>
      <c r="D11" s="30">
        <f>SUM(D6:D10)</f>
        <v>15</v>
      </c>
      <c r="E11" s="31">
        <f>SUM(E6:E10)</f>
        <v>8.3143480446508402</v>
      </c>
      <c r="F11" s="31">
        <f t="shared" ref="F11:H11" si="0">SUM(F6:F10)</f>
        <v>0</v>
      </c>
      <c r="G11" s="31">
        <f t="shared" si="0"/>
        <v>7.8986306424182953</v>
      </c>
      <c r="H11" s="31">
        <f t="shared" si="0"/>
        <v>0</v>
      </c>
      <c r="I11" s="32" t="s">
        <v>49</v>
      </c>
      <c r="J11" s="7"/>
      <c r="K11" s="14"/>
      <c r="L11" s="22"/>
      <c r="M11" s="23"/>
      <c r="N11" s="24"/>
      <c r="O11" s="23"/>
      <c r="P11" s="23"/>
      <c r="Q11" s="24"/>
      <c r="R11" s="23"/>
      <c r="S11" s="23"/>
    </row>
    <row r="12" spans="1:19" ht="16.5" thickBot="1">
      <c r="B12" s="49">
        <v>2006</v>
      </c>
      <c r="C12" s="50"/>
      <c r="D12" s="50"/>
      <c r="E12" s="50"/>
      <c r="F12" s="50"/>
      <c r="G12" s="50"/>
      <c r="H12" s="50"/>
      <c r="I12" s="51"/>
      <c r="J12" s="33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6.5" thickTop="1">
      <c r="A13" s="6"/>
      <c r="B13" s="15">
        <v>1</v>
      </c>
      <c r="C13" s="16">
        <v>38859</v>
      </c>
      <c r="D13" s="17">
        <v>3</v>
      </c>
      <c r="E13" s="18">
        <f t="shared" ref="E13:E15" si="1">M13/S13*12</f>
        <v>1.7168227121715496</v>
      </c>
      <c r="F13" s="19">
        <f t="shared" ref="F13:F15" si="2">P13/S13*12</f>
        <v>0</v>
      </c>
      <c r="G13" s="20">
        <f t="shared" ref="G13:G15" si="3">R13/S13*12</f>
        <v>1.6309815765629718</v>
      </c>
      <c r="H13" s="52" t="s">
        <v>52</v>
      </c>
      <c r="I13" s="53"/>
      <c r="J13" s="33"/>
      <c r="K13" s="14"/>
      <c r="L13" s="22" t="s">
        <v>7</v>
      </c>
      <c r="M13" s="34">
        <v>9.4740000000000002</v>
      </c>
      <c r="N13" s="35">
        <v>0.05</v>
      </c>
      <c r="O13" s="34">
        <f t="shared" ref="O13:O15" si="4">M13-(M13*N13)</f>
        <v>9.0002999999999993</v>
      </c>
      <c r="P13" s="34">
        <v>0</v>
      </c>
      <c r="Q13" s="35">
        <f t="shared" ref="Q13:Q15" si="5">P13/O13</f>
        <v>0</v>
      </c>
      <c r="R13" s="34">
        <f t="shared" ref="R13:R15" si="6">O13-P13</f>
        <v>9.0002999999999993</v>
      </c>
      <c r="S13" s="36">
        <v>66.22</v>
      </c>
    </row>
    <row r="14" spans="1:19" ht="15">
      <c r="A14" s="6"/>
      <c r="B14" s="15">
        <v>2</v>
      </c>
      <c r="C14" s="26">
        <v>38874</v>
      </c>
      <c r="D14" s="17">
        <v>3</v>
      </c>
      <c r="E14" s="18">
        <f t="shared" si="1"/>
        <v>1.577831470854727</v>
      </c>
      <c r="F14" s="19">
        <f t="shared" si="2"/>
        <v>0</v>
      </c>
      <c r="G14" s="20">
        <f t="shared" si="3"/>
        <v>1.4989398973119905</v>
      </c>
      <c r="H14" s="20"/>
      <c r="I14" s="21">
        <f t="shared" ref="I14:I15" si="7">(O14/S14*12-H14-F14)/E14*100</f>
        <v>95</v>
      </c>
      <c r="J14" s="37"/>
      <c r="K14" s="14"/>
      <c r="L14" s="22" t="s">
        <v>8</v>
      </c>
      <c r="M14" s="34">
        <v>8.7070000000000007</v>
      </c>
      <c r="N14" s="35">
        <v>0.05</v>
      </c>
      <c r="O14" s="34">
        <f t="shared" si="4"/>
        <v>8.2716500000000011</v>
      </c>
      <c r="P14" s="34">
        <v>0</v>
      </c>
      <c r="Q14" s="35">
        <f t="shared" si="5"/>
        <v>0</v>
      </c>
      <c r="R14" s="34">
        <f t="shared" si="6"/>
        <v>8.2716500000000011</v>
      </c>
      <c r="S14" s="36">
        <v>66.22</v>
      </c>
    </row>
    <row r="15" spans="1:19" ht="15">
      <c r="A15" s="6"/>
      <c r="B15" s="15">
        <v>3</v>
      </c>
      <c r="C15" s="26">
        <v>38880</v>
      </c>
      <c r="D15" s="17">
        <v>3</v>
      </c>
      <c r="E15" s="18">
        <f t="shared" si="1"/>
        <v>1.540682573240713</v>
      </c>
      <c r="F15" s="19">
        <f t="shared" si="2"/>
        <v>0</v>
      </c>
      <c r="G15" s="20">
        <f t="shared" si="3"/>
        <v>1.4636484445786773</v>
      </c>
      <c r="H15" s="20"/>
      <c r="I15" s="21">
        <f t="shared" si="7"/>
        <v>95</v>
      </c>
      <c r="J15" s="38"/>
      <c r="K15" s="14"/>
      <c r="L15" s="22" t="s">
        <v>3</v>
      </c>
      <c r="M15" s="23">
        <v>8.5020000000000007</v>
      </c>
      <c r="N15" s="35">
        <v>0.05</v>
      </c>
      <c r="O15" s="34">
        <f t="shared" si="4"/>
        <v>8.0769000000000002</v>
      </c>
      <c r="P15" s="34">
        <v>0</v>
      </c>
      <c r="Q15" s="35">
        <f t="shared" si="5"/>
        <v>0</v>
      </c>
      <c r="R15" s="34">
        <f t="shared" si="6"/>
        <v>8.0769000000000002</v>
      </c>
      <c r="S15" s="36">
        <v>66.22</v>
      </c>
    </row>
    <row r="16" spans="1:19" ht="15">
      <c r="B16" s="15">
        <v>5</v>
      </c>
      <c r="C16" s="26">
        <v>38910</v>
      </c>
      <c r="D16" s="17">
        <v>3</v>
      </c>
      <c r="E16" s="18">
        <f>M16/S16*12</f>
        <v>1.1334944125641799</v>
      </c>
      <c r="F16" s="19">
        <f>P16/S16*12</f>
        <v>0</v>
      </c>
      <c r="G16" s="20">
        <f>R16/S16*12</f>
        <v>1.0768196919359709</v>
      </c>
      <c r="H16" s="20"/>
      <c r="I16" s="21">
        <f>(O16/S16*12-H16-F16)/E16*100</f>
        <v>95</v>
      </c>
      <c r="J16" s="34"/>
      <c r="K16" s="14"/>
      <c r="L16" s="22" t="s">
        <v>10</v>
      </c>
      <c r="M16" s="23">
        <v>6.2549999999999999</v>
      </c>
      <c r="N16" s="35">
        <v>0.05</v>
      </c>
      <c r="O16" s="34">
        <f>M16-(M16*N16)</f>
        <v>5.9422499999999996</v>
      </c>
      <c r="P16" s="34">
        <v>0</v>
      </c>
      <c r="Q16" s="35">
        <f>P16/O16</f>
        <v>0</v>
      </c>
      <c r="R16" s="34">
        <f>O16-P16</f>
        <v>5.9422499999999996</v>
      </c>
      <c r="S16" s="36">
        <v>66.22</v>
      </c>
    </row>
    <row r="17" spans="1:19" ht="15">
      <c r="B17" s="28">
        <v>7</v>
      </c>
      <c r="C17" s="39">
        <v>38953</v>
      </c>
      <c r="D17" s="40">
        <v>3</v>
      </c>
      <c r="E17" s="18">
        <f>M17/S17*12</f>
        <v>1.3313802476593175</v>
      </c>
      <c r="F17" s="19">
        <f>P17/S17*12</f>
        <v>0</v>
      </c>
      <c r="G17" s="20">
        <f>R17/S17*12</f>
        <v>1.2648112352763516</v>
      </c>
      <c r="H17" s="20"/>
      <c r="I17" s="21">
        <f>(O17/S17*12-H17-F17)/E17*100</f>
        <v>95</v>
      </c>
      <c r="J17" s="23"/>
      <c r="K17" s="14"/>
      <c r="L17" s="36" t="s">
        <v>12</v>
      </c>
      <c r="M17" s="23">
        <v>7.3470000000000004</v>
      </c>
      <c r="N17" s="35">
        <v>0.05</v>
      </c>
      <c r="O17" s="34">
        <f>M17-(M17*N17)</f>
        <v>6.9796500000000004</v>
      </c>
      <c r="P17" s="34">
        <v>0</v>
      </c>
      <c r="Q17" s="35">
        <f>P17/O17</f>
        <v>0</v>
      </c>
      <c r="R17" s="34">
        <f>O17-P17</f>
        <v>6.9796500000000004</v>
      </c>
      <c r="S17" s="36">
        <v>66.22</v>
      </c>
    </row>
    <row r="18" spans="1:19" ht="15">
      <c r="B18" s="28">
        <v>8</v>
      </c>
      <c r="C18" s="39">
        <v>38988</v>
      </c>
      <c r="D18" s="40">
        <v>3</v>
      </c>
      <c r="E18" s="18">
        <f>M18/S18*12</f>
        <v>1.3529447296889159</v>
      </c>
      <c r="F18" s="19">
        <f>P18/S18*12</f>
        <v>0</v>
      </c>
      <c r="G18" s="20">
        <f>R18/S18*12</f>
        <v>1.2852974932044701</v>
      </c>
      <c r="H18" s="20"/>
      <c r="I18" s="21">
        <f>(O18/S18*12-H18-F18)/E18*100</f>
        <v>95</v>
      </c>
      <c r="J18" s="23"/>
      <c r="K18" s="14"/>
      <c r="L18" s="36" t="s">
        <v>13</v>
      </c>
      <c r="M18" s="23">
        <v>7.4660000000000002</v>
      </c>
      <c r="N18" s="35">
        <v>0.05</v>
      </c>
      <c r="O18" s="34">
        <f>M18-(M18*N18)</f>
        <v>7.0926999999999998</v>
      </c>
      <c r="P18" s="34">
        <v>0</v>
      </c>
      <c r="Q18" s="35">
        <f>P18/O18</f>
        <v>0</v>
      </c>
      <c r="R18" s="34">
        <f>O18-P18</f>
        <v>7.0926999999999998</v>
      </c>
      <c r="S18" s="36">
        <v>66.22</v>
      </c>
    </row>
    <row r="19" spans="1:19" ht="15" thickBot="1">
      <c r="B19" s="29" t="s">
        <v>48</v>
      </c>
      <c r="C19" s="41" t="s">
        <v>49</v>
      </c>
      <c r="D19" s="41">
        <f>SUM(D13:D18)</f>
        <v>18</v>
      </c>
      <c r="E19" s="31">
        <f>SUM(E13:E18)</f>
        <v>8.653156146179402</v>
      </c>
      <c r="F19" s="31">
        <f>SUM(F13:F18)</f>
        <v>0</v>
      </c>
      <c r="G19" s="31">
        <f>SUM(G13:G18)</f>
        <v>8.2204983388704314</v>
      </c>
      <c r="H19" s="31">
        <f>SUM(H13:H18)</f>
        <v>0</v>
      </c>
      <c r="I19" s="32" t="s">
        <v>49</v>
      </c>
    </row>
    <row r="20" spans="1:19" ht="15.75" thickBot="1">
      <c r="A20" s="6"/>
      <c r="B20" s="49">
        <v>2007</v>
      </c>
      <c r="C20" s="50"/>
      <c r="D20" s="50"/>
      <c r="E20" s="50"/>
      <c r="F20" s="50"/>
      <c r="G20" s="50"/>
      <c r="H20" s="50"/>
      <c r="I20" s="51"/>
    </row>
    <row r="21" spans="1:19" ht="15.75" thickTop="1">
      <c r="B21" s="15"/>
      <c r="C21" s="16"/>
      <c r="D21" s="17"/>
      <c r="E21" s="18"/>
      <c r="F21" s="19"/>
      <c r="G21" s="20"/>
      <c r="H21" s="20"/>
      <c r="I21" s="21"/>
      <c r="J21" s="23"/>
      <c r="K21" s="14"/>
      <c r="L21" s="22"/>
      <c r="M21" s="34"/>
      <c r="N21" s="35"/>
      <c r="O21" s="34"/>
      <c r="P21" s="34"/>
      <c r="Q21" s="35"/>
      <c r="R21" s="34"/>
      <c r="S21" s="36"/>
    </row>
    <row r="22" spans="1:19" ht="15.75">
      <c r="B22" s="15"/>
      <c r="C22" s="26"/>
      <c r="D22" s="17"/>
      <c r="E22" s="18"/>
      <c r="F22" s="19"/>
      <c r="G22" s="20"/>
      <c r="H22" s="20"/>
      <c r="I22" s="21"/>
      <c r="J22" s="42"/>
      <c r="K22" s="14"/>
      <c r="L22" s="22"/>
      <c r="M22" s="34"/>
      <c r="N22" s="35"/>
      <c r="O22" s="34"/>
      <c r="P22" s="34"/>
      <c r="Q22" s="35"/>
      <c r="R22" s="34"/>
      <c r="S22" s="36"/>
    </row>
    <row r="23" spans="1:19" ht="15.75">
      <c r="B23" s="15"/>
      <c r="C23" s="26"/>
      <c r="D23" s="17"/>
      <c r="E23" s="18"/>
      <c r="F23" s="19"/>
      <c r="G23" s="20"/>
      <c r="H23" s="20"/>
      <c r="I23" s="21"/>
      <c r="J23" s="43"/>
      <c r="K23" s="14"/>
      <c r="L23" s="22"/>
      <c r="M23" s="23"/>
      <c r="N23" s="35"/>
      <c r="O23" s="34"/>
      <c r="P23" s="34"/>
      <c r="Q23" s="35"/>
      <c r="R23" s="34"/>
      <c r="S23" s="36"/>
    </row>
    <row r="24" spans="1:19" ht="15">
      <c r="B24" s="15"/>
      <c r="C24" s="26"/>
      <c r="D24" s="57" t="s">
        <v>53</v>
      </c>
      <c r="E24" s="58"/>
      <c r="F24" s="59"/>
      <c r="G24" s="20"/>
      <c r="H24" s="20"/>
      <c r="I24" s="21"/>
      <c r="J24" s="14"/>
      <c r="K24" s="14"/>
      <c r="L24" s="22"/>
      <c r="M24" s="23"/>
      <c r="N24" s="35"/>
      <c r="O24" s="34"/>
      <c r="P24" s="34"/>
      <c r="Q24" s="35"/>
      <c r="R24" s="34"/>
      <c r="S24" s="36"/>
    </row>
    <row r="25" spans="1:19" ht="15">
      <c r="B25" s="15"/>
      <c r="C25" s="26"/>
      <c r="D25" s="17"/>
      <c r="E25" s="18"/>
      <c r="F25" s="19"/>
      <c r="G25" s="20"/>
      <c r="H25" s="20"/>
      <c r="I25" s="21"/>
      <c r="J25" s="14"/>
      <c r="K25" s="14"/>
      <c r="L25" s="22"/>
      <c r="M25" s="23"/>
      <c r="N25" s="35"/>
      <c r="O25" s="34"/>
      <c r="P25" s="34"/>
      <c r="Q25" s="35"/>
      <c r="R25" s="34"/>
      <c r="S25" s="36"/>
    </row>
    <row r="26" spans="1:19" ht="15">
      <c r="B26" s="15"/>
      <c r="C26" s="39"/>
      <c r="D26" s="40"/>
      <c r="E26" s="18"/>
      <c r="F26" s="19"/>
      <c r="G26" s="20"/>
      <c r="H26" s="20"/>
      <c r="I26" s="21"/>
      <c r="K26" s="14"/>
      <c r="L26" s="36"/>
      <c r="M26" s="34"/>
      <c r="N26" s="35"/>
      <c r="O26" s="34"/>
      <c r="P26" s="34"/>
      <c r="Q26" s="35"/>
      <c r="R26" s="34"/>
      <c r="S26" s="36"/>
    </row>
    <row r="27" spans="1:19" ht="15">
      <c r="B27" s="15"/>
      <c r="C27" s="39"/>
      <c r="D27" s="40"/>
      <c r="E27" s="18"/>
      <c r="F27" s="19"/>
      <c r="G27" s="20"/>
      <c r="H27" s="20"/>
      <c r="I27" s="21"/>
      <c r="K27" s="14"/>
      <c r="L27" s="36"/>
      <c r="M27" s="23"/>
      <c r="N27" s="35"/>
      <c r="O27" s="34"/>
      <c r="P27" s="34"/>
      <c r="Q27" s="35"/>
      <c r="R27" s="34"/>
      <c r="S27" s="36"/>
    </row>
    <row r="28" spans="1:19" ht="15">
      <c r="B28" s="15"/>
      <c r="C28" s="39"/>
      <c r="D28" s="40"/>
      <c r="E28" s="18"/>
      <c r="F28" s="19"/>
      <c r="G28" s="20"/>
      <c r="H28" s="20"/>
      <c r="I28" s="21"/>
      <c r="K28" s="14"/>
      <c r="L28" s="36"/>
      <c r="M28" s="23"/>
      <c r="N28" s="35"/>
      <c r="O28" s="34"/>
      <c r="P28" s="34"/>
      <c r="Q28" s="35"/>
      <c r="R28" s="34"/>
      <c r="S28" s="36"/>
    </row>
    <row r="29" spans="1:19" ht="15">
      <c r="B29" s="15"/>
      <c r="C29" s="39"/>
      <c r="D29" s="40"/>
      <c r="E29" s="18"/>
      <c r="F29" s="19"/>
      <c r="G29" s="20"/>
      <c r="H29" s="20"/>
      <c r="I29" s="21"/>
      <c r="K29" s="14"/>
      <c r="L29" s="36"/>
      <c r="M29" s="34"/>
      <c r="N29" s="35"/>
      <c r="O29" s="34"/>
      <c r="P29" s="34"/>
      <c r="Q29" s="35"/>
      <c r="R29" s="34"/>
      <c r="S29" s="36"/>
    </row>
    <row r="30" spans="1:19" ht="15">
      <c r="B30" s="15"/>
      <c r="C30" s="39"/>
      <c r="D30" s="40"/>
      <c r="E30" s="18"/>
      <c r="F30" s="19"/>
      <c r="G30" s="20"/>
      <c r="H30" s="20"/>
      <c r="I30" s="21"/>
      <c r="K30" s="14"/>
      <c r="L30" s="36"/>
      <c r="M30" s="34"/>
      <c r="N30" s="35"/>
      <c r="O30" s="34"/>
      <c r="P30" s="34"/>
      <c r="Q30" s="35"/>
      <c r="R30" s="34"/>
      <c r="S30" s="36"/>
    </row>
    <row r="31" spans="1:19" ht="15">
      <c r="B31" s="15"/>
      <c r="C31" s="39"/>
      <c r="D31" s="40"/>
      <c r="E31" s="18"/>
      <c r="F31" s="19"/>
      <c r="G31" s="20"/>
      <c r="H31" s="20"/>
      <c r="I31" s="21"/>
      <c r="K31" s="14"/>
      <c r="L31" s="36"/>
      <c r="M31" s="34"/>
      <c r="N31" s="35"/>
      <c r="O31" s="34"/>
      <c r="P31" s="34"/>
      <c r="Q31" s="35"/>
      <c r="R31" s="34"/>
      <c r="S31" s="36"/>
    </row>
    <row r="32" spans="1:19" ht="15">
      <c r="B32" s="15"/>
      <c r="C32" s="39"/>
      <c r="D32" s="40"/>
      <c r="E32" s="18"/>
      <c r="F32" s="19"/>
      <c r="G32" s="20"/>
      <c r="H32" s="20"/>
      <c r="I32" s="21"/>
      <c r="K32" s="14"/>
      <c r="L32" s="36"/>
      <c r="M32" s="34"/>
      <c r="N32" s="35"/>
      <c r="O32" s="34"/>
      <c r="P32" s="34"/>
      <c r="Q32" s="35"/>
      <c r="R32" s="34"/>
      <c r="S32" s="36"/>
    </row>
    <row r="33" spans="2:19" ht="15" thickBot="1">
      <c r="B33" s="29" t="s">
        <v>48</v>
      </c>
      <c r="C33" s="41" t="s">
        <v>49</v>
      </c>
      <c r="D33" s="41">
        <f>SUM(D21:D32)</f>
        <v>0</v>
      </c>
      <c r="E33" s="31">
        <f>SUM(E21:E32)</f>
        <v>0</v>
      </c>
      <c r="F33" s="31">
        <f>SUM(F21:F32)</f>
        <v>0</v>
      </c>
      <c r="G33" s="31">
        <f>SUM(G21:G32)</f>
        <v>0</v>
      </c>
      <c r="H33" s="31">
        <f>SUM(H21:H32)</f>
        <v>0</v>
      </c>
      <c r="I33" s="32" t="s">
        <v>49</v>
      </c>
      <c r="K33" s="14"/>
      <c r="L33" s="14"/>
      <c r="M33" s="14"/>
      <c r="N33" s="14"/>
      <c r="O33" s="14"/>
      <c r="P33" s="14"/>
      <c r="Q33" s="14"/>
      <c r="R33" s="14"/>
      <c r="S33" s="14"/>
    </row>
    <row r="34" spans="2:19" ht="15.75" thickBot="1">
      <c r="B34" s="49">
        <v>2008</v>
      </c>
      <c r="C34" s="50"/>
      <c r="D34" s="50"/>
      <c r="E34" s="50"/>
      <c r="F34" s="50"/>
      <c r="G34" s="50"/>
      <c r="H34" s="50"/>
      <c r="I34" s="51"/>
    </row>
    <row r="35" spans="2:19" ht="15.75" thickTop="1">
      <c r="B35" s="44"/>
      <c r="C35" s="16"/>
      <c r="D35" s="17"/>
      <c r="E35" s="18"/>
      <c r="F35" s="19"/>
      <c r="G35" s="20"/>
      <c r="H35" s="20"/>
      <c r="I35" s="21"/>
      <c r="K35" s="14"/>
      <c r="L35" s="22"/>
      <c r="M35" s="34"/>
      <c r="N35" s="35"/>
      <c r="O35" s="34"/>
      <c r="P35" s="34"/>
      <c r="Q35" s="35"/>
      <c r="R35" s="34"/>
      <c r="S35" s="36"/>
    </row>
    <row r="36" spans="2:19" ht="15">
      <c r="B36" s="44"/>
      <c r="C36" s="26"/>
      <c r="D36" s="17"/>
      <c r="E36" s="18"/>
      <c r="F36" s="19"/>
      <c r="G36" s="20"/>
      <c r="H36" s="20"/>
      <c r="I36" s="21"/>
      <c r="K36" s="14"/>
      <c r="L36" s="22"/>
      <c r="M36" s="34"/>
      <c r="N36" s="35"/>
      <c r="O36" s="34"/>
      <c r="P36" s="34"/>
      <c r="Q36" s="35"/>
      <c r="R36" s="34"/>
      <c r="S36" s="36"/>
    </row>
    <row r="37" spans="2:19" ht="15">
      <c r="B37" s="44"/>
      <c r="C37" s="26"/>
      <c r="D37" s="57" t="s">
        <v>53</v>
      </c>
      <c r="E37" s="58"/>
      <c r="F37" s="59"/>
      <c r="G37" s="20"/>
      <c r="H37" s="20"/>
      <c r="I37" s="21"/>
      <c r="K37" s="14"/>
      <c r="L37" s="22"/>
      <c r="M37" s="23"/>
      <c r="N37" s="35"/>
      <c r="O37" s="34"/>
      <c r="P37" s="34"/>
      <c r="Q37" s="35"/>
      <c r="R37" s="34"/>
      <c r="S37" s="36"/>
    </row>
    <row r="38" spans="2:19" ht="15">
      <c r="B38" s="44"/>
      <c r="C38" s="26"/>
      <c r="D38" s="17"/>
      <c r="E38" s="18"/>
      <c r="F38" s="19"/>
      <c r="G38" s="20"/>
      <c r="H38" s="20"/>
      <c r="I38" s="21"/>
      <c r="K38" s="14"/>
      <c r="L38" s="22"/>
      <c r="M38" s="23"/>
      <c r="N38" s="35"/>
      <c r="O38" s="34"/>
      <c r="P38" s="34"/>
      <c r="Q38" s="35"/>
      <c r="R38" s="34"/>
      <c r="S38" s="36"/>
    </row>
    <row r="39" spans="2:19" ht="15">
      <c r="B39" s="44"/>
      <c r="C39" s="26"/>
      <c r="D39" s="17"/>
      <c r="E39" s="18"/>
      <c r="F39" s="19"/>
      <c r="G39" s="20"/>
      <c r="H39" s="20"/>
      <c r="I39" s="21"/>
      <c r="K39" s="14"/>
      <c r="L39" s="22"/>
      <c r="M39" s="23"/>
      <c r="N39" s="35"/>
      <c r="O39" s="34"/>
      <c r="P39" s="34"/>
      <c r="Q39" s="35"/>
      <c r="R39" s="34"/>
      <c r="S39" s="36"/>
    </row>
    <row r="40" spans="2:19" ht="15" thickBot="1">
      <c r="B40" s="45" t="s">
        <v>48</v>
      </c>
      <c r="C40" s="46" t="s">
        <v>49</v>
      </c>
      <c r="D40" s="46">
        <f>SUM(D35:D39)</f>
        <v>0</v>
      </c>
      <c r="E40" s="47">
        <f>SUM(E35:E39)</f>
        <v>0</v>
      </c>
      <c r="F40" s="47">
        <f>SUM(F35:F39)</f>
        <v>0</v>
      </c>
      <c r="G40" s="47">
        <f>SUM(G35:G39)</f>
        <v>0</v>
      </c>
      <c r="H40" s="47">
        <f>SUM(H35:H39)</f>
        <v>0</v>
      </c>
      <c r="I40" s="48" t="s">
        <v>49</v>
      </c>
      <c r="K40" s="14"/>
      <c r="L40" s="14"/>
      <c r="M40" s="14"/>
      <c r="N40" s="14"/>
      <c r="O40" s="14"/>
      <c r="P40" s="14"/>
      <c r="Q40" s="14"/>
      <c r="R40" s="14"/>
      <c r="S40" s="14"/>
    </row>
    <row r="47" spans="2:19">
      <c r="K47" s="14"/>
      <c r="L47" s="14"/>
      <c r="M47" s="14"/>
      <c r="N47" s="14"/>
      <c r="O47" s="14"/>
      <c r="P47" s="14"/>
      <c r="Q47" s="14"/>
      <c r="R47" s="14"/>
      <c r="S47" s="14"/>
    </row>
  </sheetData>
  <mergeCells count="7">
    <mergeCell ref="B5:I5"/>
    <mergeCell ref="D37:F37"/>
    <mergeCell ref="B12:I12"/>
    <mergeCell ref="B20:I20"/>
    <mergeCell ref="B34:I34"/>
    <mergeCell ref="D24:F24"/>
    <mergeCell ref="H13:I13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47"/>
  <sheetViews>
    <sheetView topLeftCell="A4" workbookViewId="0">
      <selection activeCell="H18" sqref="H18:H24"/>
    </sheetView>
  </sheetViews>
  <sheetFormatPr defaultRowHeight="12.75"/>
  <cols>
    <col min="1" max="1" width="9.5703125" style="3" customWidth="1"/>
    <col min="2" max="2" width="16" style="3" customWidth="1"/>
    <col min="3" max="3" width="8.5703125" style="3" customWidth="1"/>
    <col min="4" max="6" width="9.140625" style="3"/>
    <col min="7" max="7" width="10.7109375" style="3" customWidth="1"/>
    <col min="8" max="8" width="11.7109375" style="3" customWidth="1"/>
    <col min="9" max="11" width="9.140625" style="3"/>
    <col min="12" max="12" width="17.5703125" style="3" customWidth="1"/>
    <col min="13" max="256" width="9.140625" style="3"/>
    <col min="257" max="257" width="9.5703125" style="3" customWidth="1"/>
    <col min="258" max="258" width="16" style="3" customWidth="1"/>
    <col min="259" max="259" width="8.5703125" style="3" customWidth="1"/>
    <col min="260" max="262" width="9.140625" style="3"/>
    <col min="263" max="263" width="10.7109375" style="3" customWidth="1"/>
    <col min="264" max="264" width="11.7109375" style="3" customWidth="1"/>
    <col min="265" max="267" width="9.140625" style="3"/>
    <col min="268" max="268" width="17.5703125" style="3" customWidth="1"/>
    <col min="269" max="512" width="9.140625" style="3"/>
    <col min="513" max="513" width="9.5703125" style="3" customWidth="1"/>
    <col min="514" max="514" width="16" style="3" customWidth="1"/>
    <col min="515" max="515" width="8.5703125" style="3" customWidth="1"/>
    <col min="516" max="518" width="9.140625" style="3"/>
    <col min="519" max="519" width="10.7109375" style="3" customWidth="1"/>
    <col min="520" max="520" width="11.7109375" style="3" customWidth="1"/>
    <col min="521" max="523" width="9.140625" style="3"/>
    <col min="524" max="524" width="17.5703125" style="3" customWidth="1"/>
    <col min="525" max="768" width="9.140625" style="3"/>
    <col min="769" max="769" width="9.5703125" style="3" customWidth="1"/>
    <col min="770" max="770" width="16" style="3" customWidth="1"/>
    <col min="771" max="771" width="8.5703125" style="3" customWidth="1"/>
    <col min="772" max="774" width="9.140625" style="3"/>
    <col min="775" max="775" width="10.7109375" style="3" customWidth="1"/>
    <col min="776" max="776" width="11.7109375" style="3" customWidth="1"/>
    <col min="777" max="779" width="9.140625" style="3"/>
    <col min="780" max="780" width="17.5703125" style="3" customWidth="1"/>
    <col min="781" max="1024" width="9.140625" style="3"/>
    <col min="1025" max="1025" width="9.5703125" style="3" customWidth="1"/>
    <col min="1026" max="1026" width="16" style="3" customWidth="1"/>
    <col min="1027" max="1027" width="8.5703125" style="3" customWidth="1"/>
    <col min="1028" max="1030" width="9.140625" style="3"/>
    <col min="1031" max="1031" width="10.7109375" style="3" customWidth="1"/>
    <col min="1032" max="1032" width="11.7109375" style="3" customWidth="1"/>
    <col min="1033" max="1035" width="9.140625" style="3"/>
    <col min="1036" max="1036" width="17.5703125" style="3" customWidth="1"/>
    <col min="1037" max="1280" width="9.140625" style="3"/>
    <col min="1281" max="1281" width="9.5703125" style="3" customWidth="1"/>
    <col min="1282" max="1282" width="16" style="3" customWidth="1"/>
    <col min="1283" max="1283" width="8.5703125" style="3" customWidth="1"/>
    <col min="1284" max="1286" width="9.140625" style="3"/>
    <col min="1287" max="1287" width="10.7109375" style="3" customWidth="1"/>
    <col min="1288" max="1288" width="11.7109375" style="3" customWidth="1"/>
    <col min="1289" max="1291" width="9.140625" style="3"/>
    <col min="1292" max="1292" width="17.5703125" style="3" customWidth="1"/>
    <col min="1293" max="1536" width="9.140625" style="3"/>
    <col min="1537" max="1537" width="9.5703125" style="3" customWidth="1"/>
    <col min="1538" max="1538" width="16" style="3" customWidth="1"/>
    <col min="1539" max="1539" width="8.5703125" style="3" customWidth="1"/>
    <col min="1540" max="1542" width="9.140625" style="3"/>
    <col min="1543" max="1543" width="10.7109375" style="3" customWidth="1"/>
    <col min="1544" max="1544" width="11.7109375" style="3" customWidth="1"/>
    <col min="1545" max="1547" width="9.140625" style="3"/>
    <col min="1548" max="1548" width="17.5703125" style="3" customWidth="1"/>
    <col min="1549" max="1792" width="9.140625" style="3"/>
    <col min="1793" max="1793" width="9.5703125" style="3" customWidth="1"/>
    <col min="1794" max="1794" width="16" style="3" customWidth="1"/>
    <col min="1795" max="1795" width="8.5703125" style="3" customWidth="1"/>
    <col min="1796" max="1798" width="9.140625" style="3"/>
    <col min="1799" max="1799" width="10.7109375" style="3" customWidth="1"/>
    <col min="1800" max="1800" width="11.7109375" style="3" customWidth="1"/>
    <col min="1801" max="1803" width="9.140625" style="3"/>
    <col min="1804" max="1804" width="17.5703125" style="3" customWidth="1"/>
    <col min="1805" max="2048" width="9.140625" style="3"/>
    <col min="2049" max="2049" width="9.5703125" style="3" customWidth="1"/>
    <col min="2050" max="2050" width="16" style="3" customWidth="1"/>
    <col min="2051" max="2051" width="8.5703125" style="3" customWidth="1"/>
    <col min="2052" max="2054" width="9.140625" style="3"/>
    <col min="2055" max="2055" width="10.7109375" style="3" customWidth="1"/>
    <col min="2056" max="2056" width="11.7109375" style="3" customWidth="1"/>
    <col min="2057" max="2059" width="9.140625" style="3"/>
    <col min="2060" max="2060" width="17.5703125" style="3" customWidth="1"/>
    <col min="2061" max="2304" width="9.140625" style="3"/>
    <col min="2305" max="2305" width="9.5703125" style="3" customWidth="1"/>
    <col min="2306" max="2306" width="16" style="3" customWidth="1"/>
    <col min="2307" max="2307" width="8.5703125" style="3" customWidth="1"/>
    <col min="2308" max="2310" width="9.140625" style="3"/>
    <col min="2311" max="2311" width="10.7109375" style="3" customWidth="1"/>
    <col min="2312" max="2312" width="11.7109375" style="3" customWidth="1"/>
    <col min="2313" max="2315" width="9.140625" style="3"/>
    <col min="2316" max="2316" width="17.5703125" style="3" customWidth="1"/>
    <col min="2317" max="2560" width="9.140625" style="3"/>
    <col min="2561" max="2561" width="9.5703125" style="3" customWidth="1"/>
    <col min="2562" max="2562" width="16" style="3" customWidth="1"/>
    <col min="2563" max="2563" width="8.5703125" style="3" customWidth="1"/>
    <col min="2564" max="2566" width="9.140625" style="3"/>
    <col min="2567" max="2567" width="10.7109375" style="3" customWidth="1"/>
    <col min="2568" max="2568" width="11.7109375" style="3" customWidth="1"/>
    <col min="2569" max="2571" width="9.140625" style="3"/>
    <col min="2572" max="2572" width="17.5703125" style="3" customWidth="1"/>
    <col min="2573" max="2816" width="9.140625" style="3"/>
    <col min="2817" max="2817" width="9.5703125" style="3" customWidth="1"/>
    <col min="2818" max="2818" width="16" style="3" customWidth="1"/>
    <col min="2819" max="2819" width="8.5703125" style="3" customWidth="1"/>
    <col min="2820" max="2822" width="9.140625" style="3"/>
    <col min="2823" max="2823" width="10.7109375" style="3" customWidth="1"/>
    <col min="2824" max="2824" width="11.7109375" style="3" customWidth="1"/>
    <col min="2825" max="2827" width="9.140625" style="3"/>
    <col min="2828" max="2828" width="17.5703125" style="3" customWidth="1"/>
    <col min="2829" max="3072" width="9.140625" style="3"/>
    <col min="3073" max="3073" width="9.5703125" style="3" customWidth="1"/>
    <col min="3074" max="3074" width="16" style="3" customWidth="1"/>
    <col min="3075" max="3075" width="8.5703125" style="3" customWidth="1"/>
    <col min="3076" max="3078" width="9.140625" style="3"/>
    <col min="3079" max="3079" width="10.7109375" style="3" customWidth="1"/>
    <col min="3080" max="3080" width="11.7109375" style="3" customWidth="1"/>
    <col min="3081" max="3083" width="9.140625" style="3"/>
    <col min="3084" max="3084" width="17.5703125" style="3" customWidth="1"/>
    <col min="3085" max="3328" width="9.140625" style="3"/>
    <col min="3329" max="3329" width="9.5703125" style="3" customWidth="1"/>
    <col min="3330" max="3330" width="16" style="3" customWidth="1"/>
    <col min="3331" max="3331" width="8.5703125" style="3" customWidth="1"/>
    <col min="3332" max="3334" width="9.140625" style="3"/>
    <col min="3335" max="3335" width="10.7109375" style="3" customWidth="1"/>
    <col min="3336" max="3336" width="11.7109375" style="3" customWidth="1"/>
    <col min="3337" max="3339" width="9.140625" style="3"/>
    <col min="3340" max="3340" width="17.5703125" style="3" customWidth="1"/>
    <col min="3341" max="3584" width="9.140625" style="3"/>
    <col min="3585" max="3585" width="9.5703125" style="3" customWidth="1"/>
    <col min="3586" max="3586" width="16" style="3" customWidth="1"/>
    <col min="3587" max="3587" width="8.5703125" style="3" customWidth="1"/>
    <col min="3588" max="3590" width="9.140625" style="3"/>
    <col min="3591" max="3591" width="10.7109375" style="3" customWidth="1"/>
    <col min="3592" max="3592" width="11.7109375" style="3" customWidth="1"/>
    <col min="3593" max="3595" width="9.140625" style="3"/>
    <col min="3596" max="3596" width="17.5703125" style="3" customWidth="1"/>
    <col min="3597" max="3840" width="9.140625" style="3"/>
    <col min="3841" max="3841" width="9.5703125" style="3" customWidth="1"/>
    <col min="3842" max="3842" width="16" style="3" customWidth="1"/>
    <col min="3843" max="3843" width="8.5703125" style="3" customWidth="1"/>
    <col min="3844" max="3846" width="9.140625" style="3"/>
    <col min="3847" max="3847" width="10.7109375" style="3" customWidth="1"/>
    <col min="3848" max="3848" width="11.7109375" style="3" customWidth="1"/>
    <col min="3849" max="3851" width="9.140625" style="3"/>
    <col min="3852" max="3852" width="17.5703125" style="3" customWidth="1"/>
    <col min="3853" max="4096" width="9.140625" style="3"/>
    <col min="4097" max="4097" width="9.5703125" style="3" customWidth="1"/>
    <col min="4098" max="4098" width="16" style="3" customWidth="1"/>
    <col min="4099" max="4099" width="8.5703125" style="3" customWidth="1"/>
    <col min="4100" max="4102" width="9.140625" style="3"/>
    <col min="4103" max="4103" width="10.7109375" style="3" customWidth="1"/>
    <col min="4104" max="4104" width="11.7109375" style="3" customWidth="1"/>
    <col min="4105" max="4107" width="9.140625" style="3"/>
    <col min="4108" max="4108" width="17.5703125" style="3" customWidth="1"/>
    <col min="4109" max="4352" width="9.140625" style="3"/>
    <col min="4353" max="4353" width="9.5703125" style="3" customWidth="1"/>
    <col min="4354" max="4354" width="16" style="3" customWidth="1"/>
    <col min="4355" max="4355" width="8.5703125" style="3" customWidth="1"/>
    <col min="4356" max="4358" width="9.140625" style="3"/>
    <col min="4359" max="4359" width="10.7109375" style="3" customWidth="1"/>
    <col min="4360" max="4360" width="11.7109375" style="3" customWidth="1"/>
    <col min="4361" max="4363" width="9.140625" style="3"/>
    <col min="4364" max="4364" width="17.5703125" style="3" customWidth="1"/>
    <col min="4365" max="4608" width="9.140625" style="3"/>
    <col min="4609" max="4609" width="9.5703125" style="3" customWidth="1"/>
    <col min="4610" max="4610" width="16" style="3" customWidth="1"/>
    <col min="4611" max="4611" width="8.5703125" style="3" customWidth="1"/>
    <col min="4612" max="4614" width="9.140625" style="3"/>
    <col min="4615" max="4615" width="10.7109375" style="3" customWidth="1"/>
    <col min="4616" max="4616" width="11.7109375" style="3" customWidth="1"/>
    <col min="4617" max="4619" width="9.140625" style="3"/>
    <col min="4620" max="4620" width="17.5703125" style="3" customWidth="1"/>
    <col min="4621" max="4864" width="9.140625" style="3"/>
    <col min="4865" max="4865" width="9.5703125" style="3" customWidth="1"/>
    <col min="4866" max="4866" width="16" style="3" customWidth="1"/>
    <col min="4867" max="4867" width="8.5703125" style="3" customWidth="1"/>
    <col min="4868" max="4870" width="9.140625" style="3"/>
    <col min="4871" max="4871" width="10.7109375" style="3" customWidth="1"/>
    <col min="4872" max="4872" width="11.7109375" style="3" customWidth="1"/>
    <col min="4873" max="4875" width="9.140625" style="3"/>
    <col min="4876" max="4876" width="17.5703125" style="3" customWidth="1"/>
    <col min="4877" max="5120" width="9.140625" style="3"/>
    <col min="5121" max="5121" width="9.5703125" style="3" customWidth="1"/>
    <col min="5122" max="5122" width="16" style="3" customWidth="1"/>
    <col min="5123" max="5123" width="8.5703125" style="3" customWidth="1"/>
    <col min="5124" max="5126" width="9.140625" style="3"/>
    <col min="5127" max="5127" width="10.7109375" style="3" customWidth="1"/>
    <col min="5128" max="5128" width="11.7109375" style="3" customWidth="1"/>
    <col min="5129" max="5131" width="9.140625" style="3"/>
    <col min="5132" max="5132" width="17.5703125" style="3" customWidth="1"/>
    <col min="5133" max="5376" width="9.140625" style="3"/>
    <col min="5377" max="5377" width="9.5703125" style="3" customWidth="1"/>
    <col min="5378" max="5378" width="16" style="3" customWidth="1"/>
    <col min="5379" max="5379" width="8.5703125" style="3" customWidth="1"/>
    <col min="5380" max="5382" width="9.140625" style="3"/>
    <col min="5383" max="5383" width="10.7109375" style="3" customWidth="1"/>
    <col min="5384" max="5384" width="11.7109375" style="3" customWidth="1"/>
    <col min="5385" max="5387" width="9.140625" style="3"/>
    <col min="5388" max="5388" width="17.5703125" style="3" customWidth="1"/>
    <col min="5389" max="5632" width="9.140625" style="3"/>
    <col min="5633" max="5633" width="9.5703125" style="3" customWidth="1"/>
    <col min="5634" max="5634" width="16" style="3" customWidth="1"/>
    <col min="5635" max="5635" width="8.5703125" style="3" customWidth="1"/>
    <col min="5636" max="5638" width="9.140625" style="3"/>
    <col min="5639" max="5639" width="10.7109375" style="3" customWidth="1"/>
    <col min="5640" max="5640" width="11.7109375" style="3" customWidth="1"/>
    <col min="5641" max="5643" width="9.140625" style="3"/>
    <col min="5644" max="5644" width="17.5703125" style="3" customWidth="1"/>
    <col min="5645" max="5888" width="9.140625" style="3"/>
    <col min="5889" max="5889" width="9.5703125" style="3" customWidth="1"/>
    <col min="5890" max="5890" width="16" style="3" customWidth="1"/>
    <col min="5891" max="5891" width="8.5703125" style="3" customWidth="1"/>
    <col min="5892" max="5894" width="9.140625" style="3"/>
    <col min="5895" max="5895" width="10.7109375" style="3" customWidth="1"/>
    <col min="5896" max="5896" width="11.7109375" style="3" customWidth="1"/>
    <col min="5897" max="5899" width="9.140625" style="3"/>
    <col min="5900" max="5900" width="17.5703125" style="3" customWidth="1"/>
    <col min="5901" max="6144" width="9.140625" style="3"/>
    <col min="6145" max="6145" width="9.5703125" style="3" customWidth="1"/>
    <col min="6146" max="6146" width="16" style="3" customWidth="1"/>
    <col min="6147" max="6147" width="8.5703125" style="3" customWidth="1"/>
    <col min="6148" max="6150" width="9.140625" style="3"/>
    <col min="6151" max="6151" width="10.7109375" style="3" customWidth="1"/>
    <col min="6152" max="6152" width="11.7109375" style="3" customWidth="1"/>
    <col min="6153" max="6155" width="9.140625" style="3"/>
    <col min="6156" max="6156" width="17.5703125" style="3" customWidth="1"/>
    <col min="6157" max="6400" width="9.140625" style="3"/>
    <col min="6401" max="6401" width="9.5703125" style="3" customWidth="1"/>
    <col min="6402" max="6402" width="16" style="3" customWidth="1"/>
    <col min="6403" max="6403" width="8.5703125" style="3" customWidth="1"/>
    <col min="6404" max="6406" width="9.140625" style="3"/>
    <col min="6407" max="6407" width="10.7109375" style="3" customWidth="1"/>
    <col min="6408" max="6408" width="11.7109375" style="3" customWidth="1"/>
    <col min="6409" max="6411" width="9.140625" style="3"/>
    <col min="6412" max="6412" width="17.5703125" style="3" customWidth="1"/>
    <col min="6413" max="6656" width="9.140625" style="3"/>
    <col min="6657" max="6657" width="9.5703125" style="3" customWidth="1"/>
    <col min="6658" max="6658" width="16" style="3" customWidth="1"/>
    <col min="6659" max="6659" width="8.5703125" style="3" customWidth="1"/>
    <col min="6660" max="6662" width="9.140625" style="3"/>
    <col min="6663" max="6663" width="10.7109375" style="3" customWidth="1"/>
    <col min="6664" max="6664" width="11.7109375" style="3" customWidth="1"/>
    <col min="6665" max="6667" width="9.140625" style="3"/>
    <col min="6668" max="6668" width="17.5703125" style="3" customWidth="1"/>
    <col min="6669" max="6912" width="9.140625" style="3"/>
    <col min="6913" max="6913" width="9.5703125" style="3" customWidth="1"/>
    <col min="6914" max="6914" width="16" style="3" customWidth="1"/>
    <col min="6915" max="6915" width="8.5703125" style="3" customWidth="1"/>
    <col min="6916" max="6918" width="9.140625" style="3"/>
    <col min="6919" max="6919" width="10.7109375" style="3" customWidth="1"/>
    <col min="6920" max="6920" width="11.7109375" style="3" customWidth="1"/>
    <col min="6921" max="6923" width="9.140625" style="3"/>
    <col min="6924" max="6924" width="17.5703125" style="3" customWidth="1"/>
    <col min="6925" max="7168" width="9.140625" style="3"/>
    <col min="7169" max="7169" width="9.5703125" style="3" customWidth="1"/>
    <col min="7170" max="7170" width="16" style="3" customWidth="1"/>
    <col min="7171" max="7171" width="8.5703125" style="3" customWidth="1"/>
    <col min="7172" max="7174" width="9.140625" style="3"/>
    <col min="7175" max="7175" width="10.7109375" style="3" customWidth="1"/>
    <col min="7176" max="7176" width="11.7109375" style="3" customWidth="1"/>
    <col min="7177" max="7179" width="9.140625" style="3"/>
    <col min="7180" max="7180" width="17.5703125" style="3" customWidth="1"/>
    <col min="7181" max="7424" width="9.140625" style="3"/>
    <col min="7425" max="7425" width="9.5703125" style="3" customWidth="1"/>
    <col min="7426" max="7426" width="16" style="3" customWidth="1"/>
    <col min="7427" max="7427" width="8.5703125" style="3" customWidth="1"/>
    <col min="7428" max="7430" width="9.140625" style="3"/>
    <col min="7431" max="7431" width="10.7109375" style="3" customWidth="1"/>
    <col min="7432" max="7432" width="11.7109375" style="3" customWidth="1"/>
    <col min="7433" max="7435" width="9.140625" style="3"/>
    <col min="7436" max="7436" width="17.5703125" style="3" customWidth="1"/>
    <col min="7437" max="7680" width="9.140625" style="3"/>
    <col min="7681" max="7681" width="9.5703125" style="3" customWidth="1"/>
    <col min="7682" max="7682" width="16" style="3" customWidth="1"/>
    <col min="7683" max="7683" width="8.5703125" style="3" customWidth="1"/>
    <col min="7684" max="7686" width="9.140625" style="3"/>
    <col min="7687" max="7687" width="10.7109375" style="3" customWidth="1"/>
    <col min="7688" max="7688" width="11.7109375" style="3" customWidth="1"/>
    <col min="7689" max="7691" width="9.140625" style="3"/>
    <col min="7692" max="7692" width="17.5703125" style="3" customWidth="1"/>
    <col min="7693" max="7936" width="9.140625" style="3"/>
    <col min="7937" max="7937" width="9.5703125" style="3" customWidth="1"/>
    <col min="7938" max="7938" width="16" style="3" customWidth="1"/>
    <col min="7939" max="7939" width="8.5703125" style="3" customWidth="1"/>
    <col min="7940" max="7942" width="9.140625" style="3"/>
    <col min="7943" max="7943" width="10.7109375" style="3" customWidth="1"/>
    <col min="7944" max="7944" width="11.7109375" style="3" customWidth="1"/>
    <col min="7945" max="7947" width="9.140625" style="3"/>
    <col min="7948" max="7948" width="17.5703125" style="3" customWidth="1"/>
    <col min="7949" max="8192" width="9.140625" style="3"/>
    <col min="8193" max="8193" width="9.5703125" style="3" customWidth="1"/>
    <col min="8194" max="8194" width="16" style="3" customWidth="1"/>
    <col min="8195" max="8195" width="8.5703125" style="3" customWidth="1"/>
    <col min="8196" max="8198" width="9.140625" style="3"/>
    <col min="8199" max="8199" width="10.7109375" style="3" customWidth="1"/>
    <col min="8200" max="8200" width="11.7109375" style="3" customWidth="1"/>
    <col min="8201" max="8203" width="9.140625" style="3"/>
    <col min="8204" max="8204" width="17.5703125" style="3" customWidth="1"/>
    <col min="8205" max="8448" width="9.140625" style="3"/>
    <col min="8449" max="8449" width="9.5703125" style="3" customWidth="1"/>
    <col min="8450" max="8450" width="16" style="3" customWidth="1"/>
    <col min="8451" max="8451" width="8.5703125" style="3" customWidth="1"/>
    <col min="8452" max="8454" width="9.140625" style="3"/>
    <col min="8455" max="8455" width="10.7109375" style="3" customWidth="1"/>
    <col min="8456" max="8456" width="11.7109375" style="3" customWidth="1"/>
    <col min="8457" max="8459" width="9.140625" style="3"/>
    <col min="8460" max="8460" width="17.5703125" style="3" customWidth="1"/>
    <col min="8461" max="8704" width="9.140625" style="3"/>
    <col min="8705" max="8705" width="9.5703125" style="3" customWidth="1"/>
    <col min="8706" max="8706" width="16" style="3" customWidth="1"/>
    <col min="8707" max="8707" width="8.5703125" style="3" customWidth="1"/>
    <col min="8708" max="8710" width="9.140625" style="3"/>
    <col min="8711" max="8711" width="10.7109375" style="3" customWidth="1"/>
    <col min="8712" max="8712" width="11.7109375" style="3" customWidth="1"/>
    <col min="8713" max="8715" width="9.140625" style="3"/>
    <col min="8716" max="8716" width="17.5703125" style="3" customWidth="1"/>
    <col min="8717" max="8960" width="9.140625" style="3"/>
    <col min="8961" max="8961" width="9.5703125" style="3" customWidth="1"/>
    <col min="8962" max="8962" width="16" style="3" customWidth="1"/>
    <col min="8963" max="8963" width="8.5703125" style="3" customWidth="1"/>
    <col min="8964" max="8966" width="9.140625" style="3"/>
    <col min="8967" max="8967" width="10.7109375" style="3" customWidth="1"/>
    <col min="8968" max="8968" width="11.7109375" style="3" customWidth="1"/>
    <col min="8969" max="8971" width="9.140625" style="3"/>
    <col min="8972" max="8972" width="17.5703125" style="3" customWidth="1"/>
    <col min="8973" max="9216" width="9.140625" style="3"/>
    <col min="9217" max="9217" width="9.5703125" style="3" customWidth="1"/>
    <col min="9218" max="9218" width="16" style="3" customWidth="1"/>
    <col min="9219" max="9219" width="8.5703125" style="3" customWidth="1"/>
    <col min="9220" max="9222" width="9.140625" style="3"/>
    <col min="9223" max="9223" width="10.7109375" style="3" customWidth="1"/>
    <col min="9224" max="9224" width="11.7109375" style="3" customWidth="1"/>
    <col min="9225" max="9227" width="9.140625" style="3"/>
    <col min="9228" max="9228" width="17.5703125" style="3" customWidth="1"/>
    <col min="9229" max="9472" width="9.140625" style="3"/>
    <col min="9473" max="9473" width="9.5703125" style="3" customWidth="1"/>
    <col min="9474" max="9474" width="16" style="3" customWidth="1"/>
    <col min="9475" max="9475" width="8.5703125" style="3" customWidth="1"/>
    <col min="9476" max="9478" width="9.140625" style="3"/>
    <col min="9479" max="9479" width="10.7109375" style="3" customWidth="1"/>
    <col min="9480" max="9480" width="11.7109375" style="3" customWidth="1"/>
    <col min="9481" max="9483" width="9.140625" style="3"/>
    <col min="9484" max="9484" width="17.5703125" style="3" customWidth="1"/>
    <col min="9485" max="9728" width="9.140625" style="3"/>
    <col min="9729" max="9729" width="9.5703125" style="3" customWidth="1"/>
    <col min="9730" max="9730" width="16" style="3" customWidth="1"/>
    <col min="9731" max="9731" width="8.5703125" style="3" customWidth="1"/>
    <col min="9732" max="9734" width="9.140625" style="3"/>
    <col min="9735" max="9735" width="10.7109375" style="3" customWidth="1"/>
    <col min="9736" max="9736" width="11.7109375" style="3" customWidth="1"/>
    <col min="9737" max="9739" width="9.140625" style="3"/>
    <col min="9740" max="9740" width="17.5703125" style="3" customWidth="1"/>
    <col min="9741" max="9984" width="9.140625" style="3"/>
    <col min="9985" max="9985" width="9.5703125" style="3" customWidth="1"/>
    <col min="9986" max="9986" width="16" style="3" customWidth="1"/>
    <col min="9987" max="9987" width="8.5703125" style="3" customWidth="1"/>
    <col min="9988" max="9990" width="9.140625" style="3"/>
    <col min="9991" max="9991" width="10.7109375" style="3" customWidth="1"/>
    <col min="9992" max="9992" width="11.7109375" style="3" customWidth="1"/>
    <col min="9993" max="9995" width="9.140625" style="3"/>
    <col min="9996" max="9996" width="17.5703125" style="3" customWidth="1"/>
    <col min="9997" max="10240" width="9.140625" style="3"/>
    <col min="10241" max="10241" width="9.5703125" style="3" customWidth="1"/>
    <col min="10242" max="10242" width="16" style="3" customWidth="1"/>
    <col min="10243" max="10243" width="8.5703125" style="3" customWidth="1"/>
    <col min="10244" max="10246" width="9.140625" style="3"/>
    <col min="10247" max="10247" width="10.7109375" style="3" customWidth="1"/>
    <col min="10248" max="10248" width="11.7109375" style="3" customWidth="1"/>
    <col min="10249" max="10251" width="9.140625" style="3"/>
    <col min="10252" max="10252" width="17.5703125" style="3" customWidth="1"/>
    <col min="10253" max="10496" width="9.140625" style="3"/>
    <col min="10497" max="10497" width="9.5703125" style="3" customWidth="1"/>
    <col min="10498" max="10498" width="16" style="3" customWidth="1"/>
    <col min="10499" max="10499" width="8.5703125" style="3" customWidth="1"/>
    <col min="10500" max="10502" width="9.140625" style="3"/>
    <col min="10503" max="10503" width="10.7109375" style="3" customWidth="1"/>
    <col min="10504" max="10504" width="11.7109375" style="3" customWidth="1"/>
    <col min="10505" max="10507" width="9.140625" style="3"/>
    <col min="10508" max="10508" width="17.5703125" style="3" customWidth="1"/>
    <col min="10509" max="10752" width="9.140625" style="3"/>
    <col min="10753" max="10753" width="9.5703125" style="3" customWidth="1"/>
    <col min="10754" max="10754" width="16" style="3" customWidth="1"/>
    <col min="10755" max="10755" width="8.5703125" style="3" customWidth="1"/>
    <col min="10756" max="10758" width="9.140625" style="3"/>
    <col min="10759" max="10759" width="10.7109375" style="3" customWidth="1"/>
    <col min="10760" max="10760" width="11.7109375" style="3" customWidth="1"/>
    <col min="10761" max="10763" width="9.140625" style="3"/>
    <col min="10764" max="10764" width="17.5703125" style="3" customWidth="1"/>
    <col min="10765" max="11008" width="9.140625" style="3"/>
    <col min="11009" max="11009" width="9.5703125" style="3" customWidth="1"/>
    <col min="11010" max="11010" width="16" style="3" customWidth="1"/>
    <col min="11011" max="11011" width="8.5703125" style="3" customWidth="1"/>
    <col min="11012" max="11014" width="9.140625" style="3"/>
    <col min="11015" max="11015" width="10.7109375" style="3" customWidth="1"/>
    <col min="11016" max="11016" width="11.7109375" style="3" customWidth="1"/>
    <col min="11017" max="11019" width="9.140625" style="3"/>
    <col min="11020" max="11020" width="17.5703125" style="3" customWidth="1"/>
    <col min="11021" max="11264" width="9.140625" style="3"/>
    <col min="11265" max="11265" width="9.5703125" style="3" customWidth="1"/>
    <col min="11266" max="11266" width="16" style="3" customWidth="1"/>
    <col min="11267" max="11267" width="8.5703125" style="3" customWidth="1"/>
    <col min="11268" max="11270" width="9.140625" style="3"/>
    <col min="11271" max="11271" width="10.7109375" style="3" customWidth="1"/>
    <col min="11272" max="11272" width="11.7109375" style="3" customWidth="1"/>
    <col min="11273" max="11275" width="9.140625" style="3"/>
    <col min="11276" max="11276" width="17.5703125" style="3" customWidth="1"/>
    <col min="11277" max="11520" width="9.140625" style="3"/>
    <col min="11521" max="11521" width="9.5703125" style="3" customWidth="1"/>
    <col min="11522" max="11522" width="16" style="3" customWidth="1"/>
    <col min="11523" max="11523" width="8.5703125" style="3" customWidth="1"/>
    <col min="11524" max="11526" width="9.140625" style="3"/>
    <col min="11527" max="11527" width="10.7109375" style="3" customWidth="1"/>
    <col min="11528" max="11528" width="11.7109375" style="3" customWidth="1"/>
    <col min="11529" max="11531" width="9.140625" style="3"/>
    <col min="11532" max="11532" width="17.5703125" style="3" customWidth="1"/>
    <col min="11533" max="11776" width="9.140625" style="3"/>
    <col min="11777" max="11777" width="9.5703125" style="3" customWidth="1"/>
    <col min="11778" max="11778" width="16" style="3" customWidth="1"/>
    <col min="11779" max="11779" width="8.5703125" style="3" customWidth="1"/>
    <col min="11780" max="11782" width="9.140625" style="3"/>
    <col min="11783" max="11783" width="10.7109375" style="3" customWidth="1"/>
    <col min="11784" max="11784" width="11.7109375" style="3" customWidth="1"/>
    <col min="11785" max="11787" width="9.140625" style="3"/>
    <col min="11788" max="11788" width="17.5703125" style="3" customWidth="1"/>
    <col min="11789" max="12032" width="9.140625" style="3"/>
    <col min="12033" max="12033" width="9.5703125" style="3" customWidth="1"/>
    <col min="12034" max="12034" width="16" style="3" customWidth="1"/>
    <col min="12035" max="12035" width="8.5703125" style="3" customWidth="1"/>
    <col min="12036" max="12038" width="9.140625" style="3"/>
    <col min="12039" max="12039" width="10.7109375" style="3" customWidth="1"/>
    <col min="12040" max="12040" width="11.7109375" style="3" customWidth="1"/>
    <col min="12041" max="12043" width="9.140625" style="3"/>
    <col min="12044" max="12044" width="17.5703125" style="3" customWidth="1"/>
    <col min="12045" max="12288" width="9.140625" style="3"/>
    <col min="12289" max="12289" width="9.5703125" style="3" customWidth="1"/>
    <col min="12290" max="12290" width="16" style="3" customWidth="1"/>
    <col min="12291" max="12291" width="8.5703125" style="3" customWidth="1"/>
    <col min="12292" max="12294" width="9.140625" style="3"/>
    <col min="12295" max="12295" width="10.7109375" style="3" customWidth="1"/>
    <col min="12296" max="12296" width="11.7109375" style="3" customWidth="1"/>
    <col min="12297" max="12299" width="9.140625" style="3"/>
    <col min="12300" max="12300" width="17.5703125" style="3" customWidth="1"/>
    <col min="12301" max="12544" width="9.140625" style="3"/>
    <col min="12545" max="12545" width="9.5703125" style="3" customWidth="1"/>
    <col min="12546" max="12546" width="16" style="3" customWidth="1"/>
    <col min="12547" max="12547" width="8.5703125" style="3" customWidth="1"/>
    <col min="12548" max="12550" width="9.140625" style="3"/>
    <col min="12551" max="12551" width="10.7109375" style="3" customWidth="1"/>
    <col min="12552" max="12552" width="11.7109375" style="3" customWidth="1"/>
    <col min="12553" max="12555" width="9.140625" style="3"/>
    <col min="12556" max="12556" width="17.5703125" style="3" customWidth="1"/>
    <col min="12557" max="12800" width="9.140625" style="3"/>
    <col min="12801" max="12801" width="9.5703125" style="3" customWidth="1"/>
    <col min="12802" max="12802" width="16" style="3" customWidth="1"/>
    <col min="12803" max="12803" width="8.5703125" style="3" customWidth="1"/>
    <col min="12804" max="12806" width="9.140625" style="3"/>
    <col min="12807" max="12807" width="10.7109375" style="3" customWidth="1"/>
    <col min="12808" max="12808" width="11.7109375" style="3" customWidth="1"/>
    <col min="12809" max="12811" width="9.140625" style="3"/>
    <col min="12812" max="12812" width="17.5703125" style="3" customWidth="1"/>
    <col min="12813" max="13056" width="9.140625" style="3"/>
    <col min="13057" max="13057" width="9.5703125" style="3" customWidth="1"/>
    <col min="13058" max="13058" width="16" style="3" customWidth="1"/>
    <col min="13059" max="13059" width="8.5703125" style="3" customWidth="1"/>
    <col min="13060" max="13062" width="9.140625" style="3"/>
    <col min="13063" max="13063" width="10.7109375" style="3" customWidth="1"/>
    <col min="13064" max="13064" width="11.7109375" style="3" customWidth="1"/>
    <col min="13065" max="13067" width="9.140625" style="3"/>
    <col min="13068" max="13068" width="17.5703125" style="3" customWidth="1"/>
    <col min="13069" max="13312" width="9.140625" style="3"/>
    <col min="13313" max="13313" width="9.5703125" style="3" customWidth="1"/>
    <col min="13314" max="13314" width="16" style="3" customWidth="1"/>
    <col min="13315" max="13315" width="8.5703125" style="3" customWidth="1"/>
    <col min="13316" max="13318" width="9.140625" style="3"/>
    <col min="13319" max="13319" width="10.7109375" style="3" customWidth="1"/>
    <col min="13320" max="13320" width="11.7109375" style="3" customWidth="1"/>
    <col min="13321" max="13323" width="9.140625" style="3"/>
    <col min="13324" max="13324" width="17.5703125" style="3" customWidth="1"/>
    <col min="13325" max="13568" width="9.140625" style="3"/>
    <col min="13569" max="13569" width="9.5703125" style="3" customWidth="1"/>
    <col min="13570" max="13570" width="16" style="3" customWidth="1"/>
    <col min="13571" max="13571" width="8.5703125" style="3" customWidth="1"/>
    <col min="13572" max="13574" width="9.140625" style="3"/>
    <col min="13575" max="13575" width="10.7109375" style="3" customWidth="1"/>
    <col min="13576" max="13576" width="11.7109375" style="3" customWidth="1"/>
    <col min="13577" max="13579" width="9.140625" style="3"/>
    <col min="13580" max="13580" width="17.5703125" style="3" customWidth="1"/>
    <col min="13581" max="13824" width="9.140625" style="3"/>
    <col min="13825" max="13825" width="9.5703125" style="3" customWidth="1"/>
    <col min="13826" max="13826" width="16" style="3" customWidth="1"/>
    <col min="13827" max="13827" width="8.5703125" style="3" customWidth="1"/>
    <col min="13828" max="13830" width="9.140625" style="3"/>
    <col min="13831" max="13831" width="10.7109375" style="3" customWidth="1"/>
    <col min="13832" max="13832" width="11.7109375" style="3" customWidth="1"/>
    <col min="13833" max="13835" width="9.140625" style="3"/>
    <col min="13836" max="13836" width="17.5703125" style="3" customWidth="1"/>
    <col min="13837" max="14080" width="9.140625" style="3"/>
    <col min="14081" max="14081" width="9.5703125" style="3" customWidth="1"/>
    <col min="14082" max="14082" width="16" style="3" customWidth="1"/>
    <col min="14083" max="14083" width="8.5703125" style="3" customWidth="1"/>
    <col min="14084" max="14086" width="9.140625" style="3"/>
    <col min="14087" max="14087" width="10.7109375" style="3" customWidth="1"/>
    <col min="14088" max="14088" width="11.7109375" style="3" customWidth="1"/>
    <col min="14089" max="14091" width="9.140625" style="3"/>
    <col min="14092" max="14092" width="17.5703125" style="3" customWidth="1"/>
    <col min="14093" max="14336" width="9.140625" style="3"/>
    <col min="14337" max="14337" width="9.5703125" style="3" customWidth="1"/>
    <col min="14338" max="14338" width="16" style="3" customWidth="1"/>
    <col min="14339" max="14339" width="8.5703125" style="3" customWidth="1"/>
    <col min="14340" max="14342" width="9.140625" style="3"/>
    <col min="14343" max="14343" width="10.7109375" style="3" customWidth="1"/>
    <col min="14344" max="14344" width="11.7109375" style="3" customWidth="1"/>
    <col min="14345" max="14347" width="9.140625" style="3"/>
    <col min="14348" max="14348" width="17.5703125" style="3" customWidth="1"/>
    <col min="14349" max="14592" width="9.140625" style="3"/>
    <col min="14593" max="14593" width="9.5703125" style="3" customWidth="1"/>
    <col min="14594" max="14594" width="16" style="3" customWidth="1"/>
    <col min="14595" max="14595" width="8.5703125" style="3" customWidth="1"/>
    <col min="14596" max="14598" width="9.140625" style="3"/>
    <col min="14599" max="14599" width="10.7109375" style="3" customWidth="1"/>
    <col min="14600" max="14600" width="11.7109375" style="3" customWidth="1"/>
    <col min="14601" max="14603" width="9.140625" style="3"/>
    <col min="14604" max="14604" width="17.5703125" style="3" customWidth="1"/>
    <col min="14605" max="14848" width="9.140625" style="3"/>
    <col min="14849" max="14849" width="9.5703125" style="3" customWidth="1"/>
    <col min="14850" max="14850" width="16" style="3" customWidth="1"/>
    <col min="14851" max="14851" width="8.5703125" style="3" customWidth="1"/>
    <col min="14852" max="14854" width="9.140625" style="3"/>
    <col min="14855" max="14855" width="10.7109375" style="3" customWidth="1"/>
    <col min="14856" max="14856" width="11.7109375" style="3" customWidth="1"/>
    <col min="14857" max="14859" width="9.140625" style="3"/>
    <col min="14860" max="14860" width="17.5703125" style="3" customWidth="1"/>
    <col min="14861" max="15104" width="9.140625" style="3"/>
    <col min="15105" max="15105" width="9.5703125" style="3" customWidth="1"/>
    <col min="15106" max="15106" width="16" style="3" customWidth="1"/>
    <col min="15107" max="15107" width="8.5703125" style="3" customWidth="1"/>
    <col min="15108" max="15110" width="9.140625" style="3"/>
    <col min="15111" max="15111" width="10.7109375" style="3" customWidth="1"/>
    <col min="15112" max="15112" width="11.7109375" style="3" customWidth="1"/>
    <col min="15113" max="15115" width="9.140625" style="3"/>
    <col min="15116" max="15116" width="17.5703125" style="3" customWidth="1"/>
    <col min="15117" max="15360" width="9.140625" style="3"/>
    <col min="15361" max="15361" width="9.5703125" style="3" customWidth="1"/>
    <col min="15362" max="15362" width="16" style="3" customWidth="1"/>
    <col min="15363" max="15363" width="8.5703125" style="3" customWidth="1"/>
    <col min="15364" max="15366" width="9.140625" style="3"/>
    <col min="15367" max="15367" width="10.7109375" style="3" customWidth="1"/>
    <col min="15368" max="15368" width="11.7109375" style="3" customWidth="1"/>
    <col min="15369" max="15371" width="9.140625" style="3"/>
    <col min="15372" max="15372" width="17.5703125" style="3" customWidth="1"/>
    <col min="15373" max="15616" width="9.140625" style="3"/>
    <col min="15617" max="15617" width="9.5703125" style="3" customWidth="1"/>
    <col min="15618" max="15618" width="16" style="3" customWidth="1"/>
    <col min="15619" max="15619" width="8.5703125" style="3" customWidth="1"/>
    <col min="15620" max="15622" width="9.140625" style="3"/>
    <col min="15623" max="15623" width="10.7109375" style="3" customWidth="1"/>
    <col min="15624" max="15624" width="11.7109375" style="3" customWidth="1"/>
    <col min="15625" max="15627" width="9.140625" style="3"/>
    <col min="15628" max="15628" width="17.5703125" style="3" customWidth="1"/>
    <col min="15629" max="15872" width="9.140625" style="3"/>
    <col min="15873" max="15873" width="9.5703125" style="3" customWidth="1"/>
    <col min="15874" max="15874" width="16" style="3" customWidth="1"/>
    <col min="15875" max="15875" width="8.5703125" style="3" customWidth="1"/>
    <col min="15876" max="15878" width="9.140625" style="3"/>
    <col min="15879" max="15879" width="10.7109375" style="3" customWidth="1"/>
    <col min="15880" max="15880" width="11.7109375" style="3" customWidth="1"/>
    <col min="15881" max="15883" width="9.140625" style="3"/>
    <col min="15884" max="15884" width="17.5703125" style="3" customWidth="1"/>
    <col min="15885" max="16128" width="9.140625" style="3"/>
    <col min="16129" max="16129" width="9.5703125" style="3" customWidth="1"/>
    <col min="16130" max="16130" width="16" style="3" customWidth="1"/>
    <col min="16131" max="16131" width="8.5703125" style="3" customWidth="1"/>
    <col min="16132" max="16134" width="9.140625" style="3"/>
    <col min="16135" max="16135" width="10.7109375" style="3" customWidth="1"/>
    <col min="16136" max="16136" width="11.7109375" style="3" customWidth="1"/>
    <col min="16137" max="16139" width="9.140625" style="3"/>
    <col min="16140" max="16140" width="17.5703125" style="3" customWidth="1"/>
    <col min="16141" max="16384" width="9.140625" style="3"/>
  </cols>
  <sheetData>
    <row r="1" spans="1:19" ht="15">
      <c r="A1" s="1" t="s">
        <v>28</v>
      </c>
      <c r="B1" s="2"/>
      <c r="H1" s="4"/>
    </row>
    <row r="2" spans="1:19" ht="15">
      <c r="A2" s="1" t="s">
        <v>29</v>
      </c>
      <c r="B2" s="5" t="s">
        <v>30</v>
      </c>
    </row>
    <row r="3" spans="1:19" ht="15.75" thickBot="1">
      <c r="A3" s="6"/>
      <c r="B3" s="7"/>
      <c r="C3" s="7"/>
      <c r="D3" s="7"/>
      <c r="E3" s="7"/>
      <c r="F3" s="7"/>
      <c r="G3" s="7"/>
      <c r="H3" s="7"/>
      <c r="I3" s="7"/>
      <c r="J3" s="7"/>
    </row>
    <row r="4" spans="1:19" ht="46.5" thickBot="1">
      <c r="B4" s="8" t="s">
        <v>31</v>
      </c>
      <c r="C4" s="9" t="s">
        <v>32</v>
      </c>
      <c r="D4" s="9" t="s">
        <v>33</v>
      </c>
      <c r="E4" s="9" t="s">
        <v>34</v>
      </c>
      <c r="F4" s="9" t="s">
        <v>35</v>
      </c>
      <c r="G4" s="9" t="s">
        <v>36</v>
      </c>
      <c r="H4" s="9" t="s">
        <v>0</v>
      </c>
      <c r="I4" s="10" t="s">
        <v>37</v>
      </c>
      <c r="J4" s="11"/>
      <c r="L4" s="12" t="s">
        <v>38</v>
      </c>
      <c r="M4" s="12"/>
      <c r="N4" s="13"/>
    </row>
    <row r="5" spans="1:19" ht="15.75" thickBot="1">
      <c r="B5" s="54">
        <v>2005</v>
      </c>
      <c r="C5" s="55"/>
      <c r="D5" s="55"/>
      <c r="E5" s="55"/>
      <c r="F5" s="55"/>
      <c r="G5" s="55"/>
      <c r="H5" s="55"/>
      <c r="I5" s="56"/>
      <c r="J5" s="11"/>
      <c r="K5" s="14"/>
      <c r="L5" s="14"/>
      <c r="M5" s="14"/>
      <c r="N5" s="14"/>
      <c r="O5" s="14"/>
      <c r="P5" s="14"/>
      <c r="Q5" s="14"/>
      <c r="R5" s="14"/>
      <c r="S5" s="14"/>
    </row>
    <row r="6" spans="1:19" ht="15.75" thickTop="1">
      <c r="B6" s="15">
        <v>1</v>
      </c>
      <c r="C6" s="16">
        <v>38524</v>
      </c>
      <c r="D6" s="17">
        <v>3</v>
      </c>
      <c r="E6" s="18">
        <f>M6/S6*12</f>
        <v>2.2872749844816882</v>
      </c>
      <c r="F6" s="19">
        <f>P6/S6*12</f>
        <v>0</v>
      </c>
      <c r="G6" s="20">
        <f t="shared" ref="G6:G14" si="0">R6/S6*12</f>
        <v>2.1729112352576041</v>
      </c>
      <c r="H6" s="20"/>
      <c r="I6" s="21">
        <f t="shared" ref="I6:I14" si="1">(O6/S6*12-H6-F6)/E6*100</f>
        <v>95.000000000000014</v>
      </c>
      <c r="K6" s="14"/>
      <c r="L6" s="22" t="s">
        <v>39</v>
      </c>
      <c r="M6" s="23">
        <v>9.2119999999999997</v>
      </c>
      <c r="N6" s="24">
        <v>0.05</v>
      </c>
      <c r="O6" s="23">
        <f t="shared" ref="O6:O14" si="2">M6-(M6*N6)</f>
        <v>8.7514000000000003</v>
      </c>
      <c r="P6" s="23">
        <v>0</v>
      </c>
      <c r="Q6" s="24">
        <f t="shared" ref="Q6:Q14" si="3">P6/O6</f>
        <v>0</v>
      </c>
      <c r="R6" s="23">
        <f t="shared" ref="R6:R14" si="4">O6-P6</f>
        <v>8.7514000000000003</v>
      </c>
      <c r="S6" s="25">
        <v>48.33</v>
      </c>
    </row>
    <row r="7" spans="1:19" ht="15">
      <c r="B7" s="15">
        <v>2</v>
      </c>
      <c r="C7" s="26">
        <v>38529</v>
      </c>
      <c r="D7" s="17">
        <v>3</v>
      </c>
      <c r="E7" s="18">
        <f t="shared" ref="E7:E14" si="5">M7/S7*12</f>
        <v>1.9322195704057279</v>
      </c>
      <c r="F7" s="19">
        <f t="shared" ref="F7:F14" si="6">P7/S7*12</f>
        <v>0</v>
      </c>
      <c r="G7" s="20">
        <f t="shared" si="0"/>
        <v>1.8356085918854415</v>
      </c>
      <c r="H7" s="20"/>
      <c r="I7" s="21">
        <f t="shared" si="1"/>
        <v>95</v>
      </c>
      <c r="J7" s="4"/>
      <c r="K7" s="14"/>
      <c r="L7" s="22" t="s">
        <v>40</v>
      </c>
      <c r="M7" s="23">
        <v>2.024</v>
      </c>
      <c r="N7" s="24">
        <v>0.05</v>
      </c>
      <c r="O7" s="23">
        <f t="shared" si="2"/>
        <v>1.9228000000000001</v>
      </c>
      <c r="P7" s="23">
        <v>0</v>
      </c>
      <c r="Q7" s="24">
        <f t="shared" si="3"/>
        <v>0</v>
      </c>
      <c r="R7" s="23">
        <f t="shared" si="4"/>
        <v>1.9228000000000001</v>
      </c>
      <c r="S7" s="25">
        <v>12.57</v>
      </c>
    </row>
    <row r="8" spans="1:19" ht="15">
      <c r="B8" s="15">
        <v>3</v>
      </c>
      <c r="C8" s="26">
        <v>38538</v>
      </c>
      <c r="D8" s="17">
        <v>3</v>
      </c>
      <c r="E8" s="18">
        <f t="shared" si="5"/>
        <v>1.4654787073391724</v>
      </c>
      <c r="F8" s="19">
        <f t="shared" si="6"/>
        <v>0</v>
      </c>
      <c r="G8" s="20">
        <f t="shared" si="0"/>
        <v>1.3922047719722137</v>
      </c>
      <c r="H8" s="20"/>
      <c r="I8" s="21">
        <f t="shared" si="1"/>
        <v>95</v>
      </c>
      <c r="K8" s="14"/>
      <c r="L8" s="22" t="s">
        <v>41</v>
      </c>
      <c r="M8" s="23">
        <v>8.0869999999999997</v>
      </c>
      <c r="N8" s="24">
        <v>0.05</v>
      </c>
      <c r="O8" s="23">
        <f t="shared" si="2"/>
        <v>7.6826499999999998</v>
      </c>
      <c r="P8" s="23">
        <v>0</v>
      </c>
      <c r="Q8" s="24">
        <f t="shared" si="3"/>
        <v>0</v>
      </c>
      <c r="R8" s="23">
        <f t="shared" si="4"/>
        <v>7.6826499999999998</v>
      </c>
      <c r="S8" s="25">
        <v>66.22</v>
      </c>
    </row>
    <row r="9" spans="1:19" ht="15">
      <c r="B9" s="15">
        <v>4</v>
      </c>
      <c r="C9" s="26">
        <v>38542</v>
      </c>
      <c r="D9" s="17">
        <v>3</v>
      </c>
      <c r="E9" s="18">
        <f t="shared" si="5"/>
        <v>1.4681969193597102</v>
      </c>
      <c r="F9" s="19">
        <f t="shared" si="6"/>
        <v>0</v>
      </c>
      <c r="G9" s="20">
        <f t="shared" si="0"/>
        <v>1.3947870733917247</v>
      </c>
      <c r="H9" s="20"/>
      <c r="I9" s="21">
        <f t="shared" si="1"/>
        <v>95</v>
      </c>
      <c r="K9" s="14"/>
      <c r="L9" s="22" t="s">
        <v>42</v>
      </c>
      <c r="M9" s="23">
        <v>8.1020000000000003</v>
      </c>
      <c r="N9" s="24">
        <v>0.05</v>
      </c>
      <c r="O9" s="23">
        <f t="shared" si="2"/>
        <v>7.6969000000000003</v>
      </c>
      <c r="P9" s="23">
        <v>0</v>
      </c>
      <c r="Q9" s="24">
        <f t="shared" si="3"/>
        <v>0</v>
      </c>
      <c r="R9" s="23">
        <f t="shared" si="4"/>
        <v>7.6969000000000003</v>
      </c>
      <c r="S9" s="23">
        <v>66.22</v>
      </c>
    </row>
    <row r="10" spans="1:19" ht="15">
      <c r="B10" s="15">
        <v>5</v>
      </c>
      <c r="C10" s="26">
        <v>38550</v>
      </c>
      <c r="D10" s="17">
        <v>3</v>
      </c>
      <c r="E10" s="18">
        <f t="shared" si="5"/>
        <v>2.0761703412866206</v>
      </c>
      <c r="F10" s="19">
        <f t="shared" si="6"/>
        <v>0</v>
      </c>
      <c r="G10" s="20">
        <f t="shared" si="0"/>
        <v>1.9723618242222893</v>
      </c>
      <c r="H10" s="20"/>
      <c r="I10" s="21">
        <f t="shared" si="1"/>
        <v>94.999999999999986</v>
      </c>
      <c r="K10" s="14"/>
      <c r="L10" s="22" t="s">
        <v>43</v>
      </c>
      <c r="M10" s="23">
        <v>11.457000000000001</v>
      </c>
      <c r="N10" s="24">
        <v>0.05</v>
      </c>
      <c r="O10" s="23">
        <f t="shared" si="2"/>
        <v>10.88415</v>
      </c>
      <c r="P10" s="23">
        <v>0</v>
      </c>
      <c r="Q10" s="24">
        <f t="shared" si="3"/>
        <v>0</v>
      </c>
      <c r="R10" s="23">
        <f t="shared" si="4"/>
        <v>10.88415</v>
      </c>
      <c r="S10" s="25">
        <v>66.22</v>
      </c>
    </row>
    <row r="11" spans="1:19" ht="15">
      <c r="B11" s="15">
        <v>6</v>
      </c>
      <c r="C11" s="26">
        <v>38558</v>
      </c>
      <c r="D11" s="17">
        <v>3</v>
      </c>
      <c r="E11" s="18">
        <f t="shared" si="5"/>
        <v>2.3140886699507388</v>
      </c>
      <c r="F11" s="19">
        <f t="shared" si="6"/>
        <v>0</v>
      </c>
      <c r="G11" s="20">
        <f t="shared" si="0"/>
        <v>2.1983842364532022</v>
      </c>
      <c r="H11" s="20"/>
      <c r="I11" s="21">
        <f t="shared" si="1"/>
        <v>95.000000000000014</v>
      </c>
      <c r="J11" s="7"/>
      <c r="K11" s="14"/>
      <c r="L11" s="22" t="s">
        <v>44</v>
      </c>
      <c r="M11" s="23">
        <v>5.8719999999999999</v>
      </c>
      <c r="N11" s="24">
        <v>0.05</v>
      </c>
      <c r="O11" s="23">
        <f t="shared" si="2"/>
        <v>5.5784000000000002</v>
      </c>
      <c r="P11" s="23">
        <v>0</v>
      </c>
      <c r="Q11" s="24">
        <f t="shared" si="3"/>
        <v>0</v>
      </c>
      <c r="R11" s="23">
        <f t="shared" si="4"/>
        <v>5.5784000000000002</v>
      </c>
      <c r="S11" s="23">
        <v>30.45</v>
      </c>
    </row>
    <row r="12" spans="1:19" ht="15">
      <c r="B12" s="27">
        <v>7</v>
      </c>
      <c r="C12" s="26">
        <v>38565</v>
      </c>
      <c r="D12" s="17">
        <v>3</v>
      </c>
      <c r="E12" s="18">
        <f>M12/S12*12</f>
        <v>1.5618846270009061</v>
      </c>
      <c r="F12" s="19">
        <f t="shared" si="6"/>
        <v>0</v>
      </c>
      <c r="G12" s="20">
        <f t="shared" si="0"/>
        <v>1.4837903956508609</v>
      </c>
      <c r="H12" s="20"/>
      <c r="I12" s="21">
        <f t="shared" si="1"/>
        <v>95</v>
      </c>
      <c r="J12" s="11"/>
      <c r="K12" s="14"/>
      <c r="L12" s="22" t="s">
        <v>45</v>
      </c>
      <c r="M12" s="23">
        <v>8.6189999999999998</v>
      </c>
      <c r="N12" s="24">
        <v>0.05</v>
      </c>
      <c r="O12" s="23">
        <f t="shared" si="2"/>
        <v>8.1880500000000005</v>
      </c>
      <c r="P12" s="23">
        <v>0</v>
      </c>
      <c r="Q12" s="24">
        <f t="shared" si="3"/>
        <v>0</v>
      </c>
      <c r="R12" s="23">
        <f t="shared" si="4"/>
        <v>8.1880500000000005</v>
      </c>
      <c r="S12" s="25">
        <v>66.22</v>
      </c>
    </row>
    <row r="13" spans="1:19" ht="15">
      <c r="A13" s="6"/>
      <c r="B13" s="28">
        <v>8</v>
      </c>
      <c r="C13" s="26">
        <v>38574</v>
      </c>
      <c r="D13" s="17">
        <v>3</v>
      </c>
      <c r="E13" s="18">
        <f t="shared" si="5"/>
        <v>1.7426174496644298</v>
      </c>
      <c r="F13" s="19">
        <f t="shared" si="6"/>
        <v>0</v>
      </c>
      <c r="G13" s="20">
        <f t="shared" si="0"/>
        <v>1.655486577181208</v>
      </c>
      <c r="H13" s="20"/>
      <c r="I13" s="21">
        <f t="shared" si="1"/>
        <v>94.999999999999986</v>
      </c>
      <c r="J13" s="11"/>
      <c r="K13" s="14"/>
      <c r="L13" s="22" t="s">
        <v>46</v>
      </c>
      <c r="M13" s="23">
        <v>5.1929999999999996</v>
      </c>
      <c r="N13" s="24">
        <v>0.05</v>
      </c>
      <c r="O13" s="23">
        <f t="shared" si="2"/>
        <v>4.9333499999999999</v>
      </c>
      <c r="P13" s="23">
        <v>0</v>
      </c>
      <c r="Q13" s="24">
        <f t="shared" si="3"/>
        <v>0</v>
      </c>
      <c r="R13" s="23">
        <f t="shared" si="4"/>
        <v>4.9333499999999999</v>
      </c>
      <c r="S13" s="25">
        <v>35.76</v>
      </c>
    </row>
    <row r="14" spans="1:19" ht="15">
      <c r="A14" s="6"/>
      <c r="B14" s="28">
        <v>9</v>
      </c>
      <c r="C14" s="26">
        <v>38581</v>
      </c>
      <c r="D14" s="17">
        <v>3</v>
      </c>
      <c r="E14" s="18">
        <f t="shared" si="5"/>
        <v>2.2214778325123152</v>
      </c>
      <c r="F14" s="19">
        <f t="shared" si="6"/>
        <v>0</v>
      </c>
      <c r="G14" s="20">
        <f t="shared" si="0"/>
        <v>2.1104039408866995</v>
      </c>
      <c r="H14" s="20"/>
      <c r="I14" s="21">
        <f t="shared" si="1"/>
        <v>95</v>
      </c>
      <c r="J14" s="11"/>
      <c r="K14" s="14"/>
      <c r="L14" s="22" t="s">
        <v>47</v>
      </c>
      <c r="M14" s="23">
        <v>5.6369999999999996</v>
      </c>
      <c r="N14" s="24">
        <v>0.05</v>
      </c>
      <c r="O14" s="23">
        <f t="shared" si="2"/>
        <v>5.3551499999999992</v>
      </c>
      <c r="P14" s="23">
        <v>0</v>
      </c>
      <c r="Q14" s="24">
        <f t="shared" si="3"/>
        <v>0</v>
      </c>
      <c r="R14" s="23">
        <f t="shared" si="4"/>
        <v>5.3551499999999992</v>
      </c>
      <c r="S14" s="25">
        <v>30.45</v>
      </c>
    </row>
    <row r="15" spans="1:19" ht="15.75" thickBot="1">
      <c r="A15" s="6"/>
      <c r="B15" s="29" t="s">
        <v>48</v>
      </c>
      <c r="C15" s="30" t="s">
        <v>49</v>
      </c>
      <c r="D15" s="30">
        <f>SUM(D6:D14)</f>
        <v>27</v>
      </c>
      <c r="E15" s="31">
        <f>SUM(E6:E14)</f>
        <v>17.069409102001309</v>
      </c>
      <c r="F15" s="31">
        <f>SUM(F6:F14)</f>
        <v>0</v>
      </c>
      <c r="G15" s="31">
        <f>SUM(G6:G14)</f>
        <v>16.215938646901243</v>
      </c>
      <c r="H15" s="31">
        <f>SUM(H6:H14)</f>
        <v>0</v>
      </c>
      <c r="I15" s="32" t="s">
        <v>49</v>
      </c>
      <c r="J15" s="11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6.5" thickBot="1">
      <c r="B16" s="54">
        <v>2006</v>
      </c>
      <c r="C16" s="55"/>
      <c r="D16" s="55"/>
      <c r="E16" s="55"/>
      <c r="F16" s="55"/>
      <c r="G16" s="55"/>
      <c r="H16" s="55"/>
      <c r="I16" s="56"/>
      <c r="J16" s="33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6.5" thickTop="1">
      <c r="B17" s="15">
        <v>1</v>
      </c>
      <c r="C17" s="16">
        <v>38859</v>
      </c>
      <c r="D17" s="17">
        <v>3</v>
      </c>
      <c r="E17" s="18">
        <f t="shared" ref="E17:E24" si="7">M17/S17*12</f>
        <v>1.7168227121715496</v>
      </c>
      <c r="F17" s="19">
        <f t="shared" ref="F17:F24" si="8">P17/S17*12</f>
        <v>0</v>
      </c>
      <c r="G17" s="20">
        <f t="shared" ref="G17:G24" si="9">R17/S17*12</f>
        <v>1.6309815765629718</v>
      </c>
      <c r="H17" s="52" t="s">
        <v>52</v>
      </c>
      <c r="I17" s="53"/>
      <c r="J17" s="33"/>
      <c r="K17" s="14"/>
      <c r="L17" s="22" t="s">
        <v>7</v>
      </c>
      <c r="M17" s="34">
        <v>9.4740000000000002</v>
      </c>
      <c r="N17" s="35">
        <v>0.05</v>
      </c>
      <c r="O17" s="34">
        <f t="shared" ref="O17:O24" si="10">M17-(M17*N17)</f>
        <v>9.0002999999999993</v>
      </c>
      <c r="P17" s="34">
        <v>0</v>
      </c>
      <c r="Q17" s="35">
        <f t="shared" ref="Q17:Q24" si="11">P17/O17</f>
        <v>0</v>
      </c>
      <c r="R17" s="34">
        <f t="shared" ref="R17:R24" si="12">O17-P17</f>
        <v>9.0002999999999993</v>
      </c>
      <c r="S17" s="36">
        <v>66.22</v>
      </c>
    </row>
    <row r="18" spans="1:19" ht="15">
      <c r="B18" s="15">
        <v>2</v>
      </c>
      <c r="C18" s="26">
        <v>38874</v>
      </c>
      <c r="D18" s="17">
        <v>3</v>
      </c>
      <c r="E18" s="18">
        <f t="shared" si="7"/>
        <v>1.577831470854727</v>
      </c>
      <c r="F18" s="19">
        <f t="shared" si="8"/>
        <v>0</v>
      </c>
      <c r="G18" s="20">
        <f t="shared" si="9"/>
        <v>1.4989398973119905</v>
      </c>
      <c r="H18" s="20"/>
      <c r="I18" s="21">
        <f t="shared" ref="I18:I24" si="13">(O18/S18*12-H18-F18)/E18*100</f>
        <v>95</v>
      </c>
      <c r="J18" s="37"/>
      <c r="K18" s="14"/>
      <c r="L18" s="22" t="s">
        <v>8</v>
      </c>
      <c r="M18" s="34">
        <v>8.7070000000000007</v>
      </c>
      <c r="N18" s="35">
        <v>0.05</v>
      </c>
      <c r="O18" s="34">
        <f t="shared" si="10"/>
        <v>8.2716500000000011</v>
      </c>
      <c r="P18" s="34">
        <v>0</v>
      </c>
      <c r="Q18" s="35">
        <f t="shared" si="11"/>
        <v>0</v>
      </c>
      <c r="R18" s="34">
        <f t="shared" si="12"/>
        <v>8.2716500000000011</v>
      </c>
      <c r="S18" s="36">
        <v>66.22</v>
      </c>
    </row>
    <row r="19" spans="1:19" ht="15">
      <c r="B19" s="15">
        <v>3</v>
      </c>
      <c r="C19" s="26">
        <v>38880</v>
      </c>
      <c r="D19" s="17">
        <v>3</v>
      </c>
      <c r="E19" s="18">
        <f t="shared" si="7"/>
        <v>1.540682573240713</v>
      </c>
      <c r="F19" s="19">
        <f t="shared" si="8"/>
        <v>0</v>
      </c>
      <c r="G19" s="20">
        <f t="shared" si="9"/>
        <v>1.4636484445786773</v>
      </c>
      <c r="H19" s="20"/>
      <c r="I19" s="21">
        <f t="shared" si="13"/>
        <v>95</v>
      </c>
      <c r="J19" s="38"/>
      <c r="K19" s="14"/>
      <c r="L19" s="22" t="s">
        <v>3</v>
      </c>
      <c r="M19" s="23">
        <v>8.5020000000000007</v>
      </c>
      <c r="N19" s="35">
        <v>0.05</v>
      </c>
      <c r="O19" s="34">
        <f t="shared" si="10"/>
        <v>8.0769000000000002</v>
      </c>
      <c r="P19" s="34">
        <v>0</v>
      </c>
      <c r="Q19" s="35">
        <f t="shared" si="11"/>
        <v>0</v>
      </c>
      <c r="R19" s="34">
        <f t="shared" si="12"/>
        <v>8.0769000000000002</v>
      </c>
      <c r="S19" s="36">
        <v>66.22</v>
      </c>
    </row>
    <row r="20" spans="1:19" ht="15">
      <c r="A20" s="6"/>
      <c r="B20" s="15">
        <v>4</v>
      </c>
      <c r="C20" s="26">
        <v>38887</v>
      </c>
      <c r="D20" s="17">
        <v>3</v>
      </c>
      <c r="E20" s="18">
        <f t="shared" si="7"/>
        <v>1.5351492537313431</v>
      </c>
      <c r="F20" s="19">
        <f t="shared" si="8"/>
        <v>0</v>
      </c>
      <c r="G20" s="20">
        <f t="shared" si="9"/>
        <v>1.4583917910447761</v>
      </c>
      <c r="H20" s="20"/>
      <c r="I20" s="21">
        <f t="shared" si="13"/>
        <v>95</v>
      </c>
      <c r="J20" s="38"/>
      <c r="K20" s="14"/>
      <c r="L20" s="22" t="s">
        <v>9</v>
      </c>
      <c r="M20" s="23">
        <v>6.8570000000000002</v>
      </c>
      <c r="N20" s="35">
        <v>0.05</v>
      </c>
      <c r="O20" s="34">
        <f t="shared" si="10"/>
        <v>6.5141499999999999</v>
      </c>
      <c r="P20" s="34">
        <v>0</v>
      </c>
      <c r="Q20" s="35">
        <f t="shared" si="11"/>
        <v>0</v>
      </c>
      <c r="R20" s="34">
        <f t="shared" si="12"/>
        <v>6.5141499999999999</v>
      </c>
      <c r="S20" s="34">
        <v>53.6</v>
      </c>
    </row>
    <row r="21" spans="1:19" ht="15">
      <c r="B21" s="15">
        <v>5</v>
      </c>
      <c r="C21" s="26">
        <v>38910</v>
      </c>
      <c r="D21" s="17">
        <v>3</v>
      </c>
      <c r="E21" s="18">
        <f>M21/S21*12</f>
        <v>1.1334944125641799</v>
      </c>
      <c r="F21" s="19">
        <f t="shared" si="8"/>
        <v>0</v>
      </c>
      <c r="G21" s="20">
        <f t="shared" si="9"/>
        <v>1.0768196919359709</v>
      </c>
      <c r="H21" s="20"/>
      <c r="I21" s="21">
        <f t="shared" si="13"/>
        <v>95</v>
      </c>
      <c r="J21" s="34"/>
      <c r="K21" s="14"/>
      <c r="L21" s="22" t="s">
        <v>10</v>
      </c>
      <c r="M21" s="23">
        <v>6.2549999999999999</v>
      </c>
      <c r="N21" s="35">
        <v>0.05</v>
      </c>
      <c r="O21" s="34">
        <f t="shared" si="10"/>
        <v>5.9422499999999996</v>
      </c>
      <c r="P21" s="34">
        <v>0</v>
      </c>
      <c r="Q21" s="35">
        <f t="shared" si="11"/>
        <v>0</v>
      </c>
      <c r="R21" s="34">
        <f t="shared" si="12"/>
        <v>5.9422499999999996</v>
      </c>
      <c r="S21" s="36">
        <v>66.22</v>
      </c>
    </row>
    <row r="22" spans="1:19" ht="15">
      <c r="B22" s="15">
        <v>6</v>
      </c>
      <c r="C22" s="39">
        <v>38932</v>
      </c>
      <c r="D22" s="40">
        <v>4</v>
      </c>
      <c r="E22" s="18">
        <f t="shared" si="7"/>
        <v>2.1718656716417915</v>
      </c>
      <c r="F22" s="19">
        <f t="shared" si="8"/>
        <v>0</v>
      </c>
      <c r="G22" s="20">
        <f t="shared" si="9"/>
        <v>2.0632723880597017</v>
      </c>
      <c r="H22" s="20"/>
      <c r="I22" s="21">
        <f t="shared" si="13"/>
        <v>95</v>
      </c>
      <c r="J22" s="34"/>
      <c r="K22" s="14"/>
      <c r="L22" s="36" t="s">
        <v>11</v>
      </c>
      <c r="M22" s="34">
        <v>9.7010000000000005</v>
      </c>
      <c r="N22" s="35">
        <v>0.05</v>
      </c>
      <c r="O22" s="34">
        <f t="shared" si="10"/>
        <v>9.2159500000000012</v>
      </c>
      <c r="P22" s="34">
        <v>0</v>
      </c>
      <c r="Q22" s="35">
        <f t="shared" si="11"/>
        <v>0</v>
      </c>
      <c r="R22" s="34">
        <f t="shared" si="12"/>
        <v>9.2159500000000012</v>
      </c>
      <c r="S22" s="34">
        <v>53.6</v>
      </c>
    </row>
    <row r="23" spans="1:19" ht="15">
      <c r="B23" s="28">
        <v>7</v>
      </c>
      <c r="C23" s="39">
        <v>38953</v>
      </c>
      <c r="D23" s="40">
        <v>3</v>
      </c>
      <c r="E23" s="18">
        <f t="shared" si="7"/>
        <v>1.3313802476593175</v>
      </c>
      <c r="F23" s="19">
        <f t="shared" si="8"/>
        <v>0</v>
      </c>
      <c r="G23" s="20">
        <f t="shared" si="9"/>
        <v>1.2648112352763516</v>
      </c>
      <c r="H23" s="20"/>
      <c r="I23" s="21">
        <f t="shared" si="13"/>
        <v>95</v>
      </c>
      <c r="J23" s="23"/>
      <c r="K23" s="14"/>
      <c r="L23" s="36" t="s">
        <v>12</v>
      </c>
      <c r="M23" s="23">
        <v>7.3470000000000004</v>
      </c>
      <c r="N23" s="35">
        <v>0.05</v>
      </c>
      <c r="O23" s="34">
        <f t="shared" si="10"/>
        <v>6.9796500000000004</v>
      </c>
      <c r="P23" s="34">
        <v>0</v>
      </c>
      <c r="Q23" s="35">
        <f t="shared" si="11"/>
        <v>0</v>
      </c>
      <c r="R23" s="34">
        <f t="shared" si="12"/>
        <v>6.9796500000000004</v>
      </c>
      <c r="S23" s="36">
        <v>66.22</v>
      </c>
    </row>
    <row r="24" spans="1:19" ht="15">
      <c r="B24" s="28">
        <v>8</v>
      </c>
      <c r="C24" s="39">
        <v>38988</v>
      </c>
      <c r="D24" s="40">
        <v>3</v>
      </c>
      <c r="E24" s="18">
        <f t="shared" si="7"/>
        <v>1.3529447296889159</v>
      </c>
      <c r="F24" s="19">
        <f t="shared" si="8"/>
        <v>0</v>
      </c>
      <c r="G24" s="20">
        <f t="shared" si="9"/>
        <v>1.2852974932044701</v>
      </c>
      <c r="H24" s="20"/>
      <c r="I24" s="21">
        <f t="shared" si="13"/>
        <v>95</v>
      </c>
      <c r="J24" s="23"/>
      <c r="K24" s="14"/>
      <c r="L24" s="36" t="s">
        <v>13</v>
      </c>
      <c r="M24" s="23">
        <v>7.4660000000000002</v>
      </c>
      <c r="N24" s="35">
        <v>0.05</v>
      </c>
      <c r="O24" s="34">
        <f t="shared" si="10"/>
        <v>7.0926999999999998</v>
      </c>
      <c r="P24" s="34">
        <v>0</v>
      </c>
      <c r="Q24" s="35">
        <f t="shared" si="11"/>
        <v>0</v>
      </c>
      <c r="R24" s="34">
        <f t="shared" si="12"/>
        <v>7.0926999999999998</v>
      </c>
      <c r="S24" s="36">
        <v>66.22</v>
      </c>
    </row>
    <row r="25" spans="1:19" ht="15" thickBot="1">
      <c r="B25" s="29" t="s">
        <v>48</v>
      </c>
      <c r="C25" s="41" t="s">
        <v>49</v>
      </c>
      <c r="D25" s="41">
        <f>SUM(D17:D24)</f>
        <v>25</v>
      </c>
      <c r="E25" s="31">
        <f>SUM(E17:E24)</f>
        <v>12.360171071552537</v>
      </c>
      <c r="F25" s="31">
        <f>SUM(F17:F24)</f>
        <v>0</v>
      </c>
      <c r="G25" s="31">
        <f>SUM(G17:G24)</f>
        <v>11.742162517974911</v>
      </c>
      <c r="H25" s="31">
        <f>SUM(H17:H24)</f>
        <v>0</v>
      </c>
      <c r="I25" s="32" t="s">
        <v>49</v>
      </c>
      <c r="J25" s="23"/>
      <c r="K25" s="14"/>
      <c r="L25" s="14"/>
      <c r="M25" s="14"/>
      <c r="N25" s="14"/>
      <c r="O25" s="14"/>
      <c r="P25" s="14"/>
      <c r="Q25" s="14"/>
      <c r="R25" s="14"/>
      <c r="S25" s="14"/>
    </row>
    <row r="26" spans="1:19" ht="15.75" thickBot="1">
      <c r="B26" s="54">
        <v>2007</v>
      </c>
      <c r="C26" s="55"/>
      <c r="D26" s="55"/>
      <c r="E26" s="55"/>
      <c r="F26" s="55"/>
      <c r="G26" s="55"/>
      <c r="H26" s="55"/>
      <c r="I26" s="56"/>
      <c r="J26" s="23"/>
      <c r="K26" s="14"/>
      <c r="L26" s="14"/>
      <c r="M26" s="14"/>
      <c r="N26" s="14"/>
      <c r="O26" s="14"/>
      <c r="P26" s="14"/>
      <c r="Q26" s="14"/>
      <c r="R26" s="14"/>
      <c r="S26" s="14"/>
    </row>
    <row r="27" spans="1:19" ht="15.75" thickTop="1">
      <c r="B27" s="15">
        <v>1</v>
      </c>
      <c r="C27" s="16">
        <v>39230</v>
      </c>
      <c r="D27" s="17">
        <v>2</v>
      </c>
      <c r="E27" s="18">
        <f>M27/S27*12</f>
        <v>1.2154038822792737</v>
      </c>
      <c r="F27" s="19">
        <f t="shared" ref="F27:F38" si="14">P27/S27*12</f>
        <v>0</v>
      </c>
      <c r="G27" s="20">
        <f t="shared" ref="G27:G38" si="15">R27/S27*12</f>
        <v>1.1546336881653096</v>
      </c>
      <c r="H27" s="20"/>
      <c r="I27" s="21">
        <f t="shared" ref="I27:I38" si="16">(O27/S27*12-H27-F27)/E27*100</f>
        <v>94.999999999999972</v>
      </c>
      <c r="J27" s="23"/>
      <c r="K27" s="14"/>
      <c r="L27" s="22" t="s">
        <v>14</v>
      </c>
      <c r="M27" s="34">
        <v>3.2349999999999999</v>
      </c>
      <c r="N27" s="35">
        <v>0.05</v>
      </c>
      <c r="O27" s="34">
        <f>M27-(M27*N27)</f>
        <v>3.0732499999999998</v>
      </c>
      <c r="P27" s="34">
        <v>0</v>
      </c>
      <c r="Q27" s="35">
        <f t="shared" ref="Q27:Q38" si="17">P27/O27</f>
        <v>0</v>
      </c>
      <c r="R27" s="34">
        <f>O27-P27</f>
        <v>3.0732499999999998</v>
      </c>
      <c r="S27" s="36">
        <v>31.94</v>
      </c>
    </row>
    <row r="28" spans="1:19" ht="15.75">
      <c r="B28" s="15">
        <v>2</v>
      </c>
      <c r="C28" s="26">
        <v>39245</v>
      </c>
      <c r="D28" s="17">
        <v>2</v>
      </c>
      <c r="E28" s="18">
        <f>M28/S28*12</f>
        <v>1.8796493425172196</v>
      </c>
      <c r="F28" s="19">
        <f t="shared" si="14"/>
        <v>0</v>
      </c>
      <c r="G28" s="20">
        <f t="shared" si="15"/>
        <v>1.7856668753913589</v>
      </c>
      <c r="H28" s="20"/>
      <c r="I28" s="21">
        <f t="shared" si="16"/>
        <v>95.000000000000014</v>
      </c>
      <c r="J28" s="42"/>
      <c r="K28" s="14"/>
      <c r="L28" s="22" t="s">
        <v>4</v>
      </c>
      <c r="M28" s="34">
        <v>5.0030000000000001</v>
      </c>
      <c r="N28" s="35">
        <v>0.05</v>
      </c>
      <c r="O28" s="34">
        <f>M28-(M28*N28)</f>
        <v>4.7528500000000005</v>
      </c>
      <c r="P28" s="34">
        <v>0</v>
      </c>
      <c r="Q28" s="35">
        <f t="shared" si="17"/>
        <v>0</v>
      </c>
      <c r="R28" s="34">
        <f>O28-P28</f>
        <v>4.7528500000000005</v>
      </c>
      <c r="S28" s="36">
        <v>31.94</v>
      </c>
    </row>
    <row r="29" spans="1:19" ht="15.75">
      <c r="B29" s="15">
        <v>3</v>
      </c>
      <c r="C29" s="26">
        <v>39252</v>
      </c>
      <c r="D29" s="17">
        <v>2</v>
      </c>
      <c r="E29" s="18">
        <f t="shared" ref="E29:E38" si="18">M29/S29*12</f>
        <v>0.84270507201001876</v>
      </c>
      <c r="F29" s="19">
        <f t="shared" si="14"/>
        <v>0</v>
      </c>
      <c r="G29" s="20">
        <f t="shared" si="15"/>
        <v>0.8005698184095178</v>
      </c>
      <c r="H29" s="20"/>
      <c r="I29" s="21">
        <f t="shared" si="16"/>
        <v>95</v>
      </c>
      <c r="J29" s="43"/>
      <c r="K29" s="14"/>
      <c r="L29" s="22" t="s">
        <v>15</v>
      </c>
      <c r="M29" s="23">
        <v>2.2429999999999999</v>
      </c>
      <c r="N29" s="35">
        <v>0.05</v>
      </c>
      <c r="O29" s="34">
        <f>M29-(M29*N29)</f>
        <v>2.1308499999999997</v>
      </c>
      <c r="P29" s="34">
        <v>0</v>
      </c>
      <c r="Q29" s="35">
        <f t="shared" si="17"/>
        <v>0</v>
      </c>
      <c r="R29" s="34">
        <f>O29-P29</f>
        <v>2.1308499999999997</v>
      </c>
      <c r="S29" s="36">
        <v>31.94</v>
      </c>
    </row>
    <row r="30" spans="1:19" ht="15">
      <c r="B30" s="15">
        <v>4</v>
      </c>
      <c r="C30" s="26">
        <v>39262</v>
      </c>
      <c r="D30" s="17">
        <v>2</v>
      </c>
      <c r="E30" s="18">
        <f t="shared" si="18"/>
        <v>1.42128991859737</v>
      </c>
      <c r="F30" s="19">
        <f t="shared" si="14"/>
        <v>0</v>
      </c>
      <c r="G30" s="20">
        <f t="shared" si="15"/>
        <v>1.3502254226675015</v>
      </c>
      <c r="H30" s="20"/>
      <c r="I30" s="21">
        <f t="shared" si="16"/>
        <v>95</v>
      </c>
      <c r="J30" s="14"/>
      <c r="K30" s="14"/>
      <c r="L30" s="22" t="s">
        <v>16</v>
      </c>
      <c r="M30" s="23">
        <v>3.7829999999999999</v>
      </c>
      <c r="N30" s="35">
        <v>0.05</v>
      </c>
      <c r="O30" s="34">
        <f>M30-(M30*N30)</f>
        <v>3.5938499999999998</v>
      </c>
      <c r="P30" s="34">
        <v>0</v>
      </c>
      <c r="Q30" s="35">
        <f t="shared" si="17"/>
        <v>0</v>
      </c>
      <c r="R30" s="34">
        <f>O30-P30</f>
        <v>3.5938499999999998</v>
      </c>
      <c r="S30" s="36">
        <v>31.94</v>
      </c>
    </row>
    <row r="31" spans="1:19" ht="15">
      <c r="B31" s="15">
        <v>5</v>
      </c>
      <c r="C31" s="26">
        <v>39275</v>
      </c>
      <c r="D31" s="17">
        <v>2</v>
      </c>
      <c r="E31" s="18">
        <f t="shared" si="18"/>
        <v>2.1291170945522855</v>
      </c>
      <c r="F31" s="19">
        <f t="shared" si="14"/>
        <v>0</v>
      </c>
      <c r="G31" s="20">
        <f t="shared" si="15"/>
        <v>2.0226612398246711</v>
      </c>
      <c r="H31" s="20"/>
      <c r="I31" s="21">
        <f t="shared" si="16"/>
        <v>95</v>
      </c>
      <c r="J31" s="14"/>
      <c r="K31" s="14"/>
      <c r="L31" s="22" t="s">
        <v>5</v>
      </c>
      <c r="M31" s="23">
        <v>5.6669999999999998</v>
      </c>
      <c r="N31" s="35">
        <v>0.05</v>
      </c>
      <c r="O31" s="34">
        <f>M31-(M31*N31)</f>
        <v>5.3836499999999994</v>
      </c>
      <c r="P31" s="34">
        <v>0</v>
      </c>
      <c r="Q31" s="35">
        <f t="shared" si="17"/>
        <v>0</v>
      </c>
      <c r="R31" s="34">
        <f>O31-P31</f>
        <v>5.3836499999999994</v>
      </c>
      <c r="S31" s="36">
        <v>31.94</v>
      </c>
    </row>
    <row r="32" spans="1:19" ht="15">
      <c r="B32" s="15">
        <v>6</v>
      </c>
      <c r="C32" s="39">
        <v>39277</v>
      </c>
      <c r="D32" s="40">
        <v>2</v>
      </c>
      <c r="E32" s="18">
        <f t="shared" si="18"/>
        <v>2.3474013775829681</v>
      </c>
      <c r="F32" s="19">
        <f t="shared" si="14"/>
        <v>0</v>
      </c>
      <c r="G32" s="20">
        <f t="shared" si="15"/>
        <v>2.2300313087038197</v>
      </c>
      <c r="H32" s="20"/>
      <c r="I32" s="21">
        <f t="shared" si="16"/>
        <v>95</v>
      </c>
      <c r="K32" s="14"/>
      <c r="L32" s="36" t="s">
        <v>17</v>
      </c>
      <c r="M32" s="34">
        <v>6.2480000000000002</v>
      </c>
      <c r="N32" s="35">
        <v>0.05</v>
      </c>
      <c r="O32" s="34">
        <f t="shared" ref="O32:O38" si="19">M32-(M32*N32)</f>
        <v>5.9356</v>
      </c>
      <c r="P32" s="34">
        <v>0</v>
      </c>
      <c r="Q32" s="35">
        <f t="shared" si="17"/>
        <v>0</v>
      </c>
      <c r="R32" s="34">
        <f t="shared" ref="R32:R38" si="20">O32-P32</f>
        <v>5.9356</v>
      </c>
      <c r="S32" s="36">
        <v>31.94</v>
      </c>
    </row>
    <row r="33" spans="2:19" ht="15">
      <c r="B33" s="15">
        <v>7</v>
      </c>
      <c r="C33" s="39">
        <v>39284</v>
      </c>
      <c r="D33" s="40">
        <v>2</v>
      </c>
      <c r="E33" s="18">
        <f t="shared" si="18"/>
        <v>1.6636192861615529</v>
      </c>
      <c r="F33" s="19">
        <f t="shared" si="14"/>
        <v>0</v>
      </c>
      <c r="G33" s="20">
        <f t="shared" si="15"/>
        <v>1.5804383218534754</v>
      </c>
      <c r="H33" s="20"/>
      <c r="I33" s="21">
        <f t="shared" si="16"/>
        <v>95.000000000000014</v>
      </c>
      <c r="K33" s="14"/>
      <c r="L33" s="36" t="s">
        <v>18</v>
      </c>
      <c r="M33" s="23">
        <v>4.4279999999999999</v>
      </c>
      <c r="N33" s="35">
        <v>0.05</v>
      </c>
      <c r="O33" s="34">
        <f t="shared" si="19"/>
        <v>4.2065999999999999</v>
      </c>
      <c r="P33" s="34">
        <v>0</v>
      </c>
      <c r="Q33" s="35">
        <f t="shared" si="17"/>
        <v>0</v>
      </c>
      <c r="R33" s="34">
        <f t="shared" si="20"/>
        <v>4.2065999999999999</v>
      </c>
      <c r="S33" s="36">
        <v>31.94</v>
      </c>
    </row>
    <row r="34" spans="2:19" ht="15">
      <c r="B34" s="15">
        <v>8</v>
      </c>
      <c r="C34" s="39">
        <v>39291</v>
      </c>
      <c r="D34" s="40">
        <v>2</v>
      </c>
      <c r="E34" s="18">
        <f t="shared" si="18"/>
        <v>1.4524733876017533</v>
      </c>
      <c r="F34" s="19">
        <f t="shared" si="14"/>
        <v>0</v>
      </c>
      <c r="G34" s="20">
        <f t="shared" si="15"/>
        <v>1.3798497182216656</v>
      </c>
      <c r="H34" s="20"/>
      <c r="I34" s="21">
        <f t="shared" si="16"/>
        <v>95</v>
      </c>
      <c r="K34" s="14"/>
      <c r="L34" s="36" t="s">
        <v>19</v>
      </c>
      <c r="M34" s="23">
        <v>3.8660000000000001</v>
      </c>
      <c r="N34" s="35">
        <v>0.05</v>
      </c>
      <c r="O34" s="34">
        <f t="shared" si="19"/>
        <v>3.6726999999999999</v>
      </c>
      <c r="P34" s="34">
        <v>0</v>
      </c>
      <c r="Q34" s="35">
        <f t="shared" si="17"/>
        <v>0</v>
      </c>
      <c r="R34" s="34">
        <f t="shared" si="20"/>
        <v>3.6726999999999999</v>
      </c>
      <c r="S34" s="36">
        <v>31.94</v>
      </c>
    </row>
    <row r="35" spans="2:19" ht="15">
      <c r="B35" s="15">
        <v>9</v>
      </c>
      <c r="C35" s="39">
        <v>39295</v>
      </c>
      <c r="D35" s="40">
        <v>2</v>
      </c>
      <c r="E35" s="18">
        <f t="shared" si="18"/>
        <v>1.1335003130870382</v>
      </c>
      <c r="F35" s="19">
        <f t="shared" si="14"/>
        <v>0</v>
      </c>
      <c r="G35" s="20">
        <f t="shared" si="15"/>
        <v>1.0768252974326862</v>
      </c>
      <c r="H35" s="20"/>
      <c r="I35" s="21">
        <f t="shared" si="16"/>
        <v>94.999999999999986</v>
      </c>
      <c r="K35" s="14"/>
      <c r="L35" s="36" t="s">
        <v>20</v>
      </c>
      <c r="M35" s="34">
        <v>3.0169999999999999</v>
      </c>
      <c r="N35" s="35">
        <v>0.05</v>
      </c>
      <c r="O35" s="34">
        <f t="shared" si="19"/>
        <v>2.8661499999999998</v>
      </c>
      <c r="P35" s="34">
        <v>0</v>
      </c>
      <c r="Q35" s="35">
        <f t="shared" si="17"/>
        <v>0</v>
      </c>
      <c r="R35" s="34">
        <f t="shared" si="20"/>
        <v>2.8661499999999998</v>
      </c>
      <c r="S35" s="36">
        <v>31.94</v>
      </c>
    </row>
    <row r="36" spans="2:19" ht="15">
      <c r="B36" s="15">
        <v>10</v>
      </c>
      <c r="C36" s="39">
        <v>39302</v>
      </c>
      <c r="D36" s="40">
        <v>2</v>
      </c>
      <c r="E36" s="18">
        <f t="shared" si="18"/>
        <v>2.0701314965560424</v>
      </c>
      <c r="F36" s="19">
        <f t="shared" si="14"/>
        <v>0</v>
      </c>
      <c r="G36" s="20">
        <f>R36/S36*12</f>
        <v>1.9666249217282403</v>
      </c>
      <c r="H36" s="20"/>
      <c r="I36" s="21">
        <f t="shared" si="16"/>
        <v>95</v>
      </c>
      <c r="K36" s="14"/>
      <c r="L36" s="36" t="s">
        <v>21</v>
      </c>
      <c r="M36" s="34">
        <v>5.51</v>
      </c>
      <c r="N36" s="35">
        <v>0.05</v>
      </c>
      <c r="O36" s="34">
        <f t="shared" si="19"/>
        <v>5.2344999999999997</v>
      </c>
      <c r="P36" s="34">
        <v>0</v>
      </c>
      <c r="Q36" s="35">
        <f t="shared" si="17"/>
        <v>0</v>
      </c>
      <c r="R36" s="34">
        <f t="shared" si="20"/>
        <v>5.2344999999999997</v>
      </c>
      <c r="S36" s="36">
        <v>31.94</v>
      </c>
    </row>
    <row r="37" spans="2:19" ht="15">
      <c r="B37" s="15">
        <v>11</v>
      </c>
      <c r="C37" s="39">
        <v>39306</v>
      </c>
      <c r="D37" s="40">
        <v>2</v>
      </c>
      <c r="E37" s="18">
        <f t="shared" si="18"/>
        <v>2.0235441452723855</v>
      </c>
      <c r="F37" s="19">
        <f t="shared" si="14"/>
        <v>0</v>
      </c>
      <c r="G37" s="20">
        <f t="shared" si="15"/>
        <v>1.9223669380087665</v>
      </c>
      <c r="H37" s="20"/>
      <c r="I37" s="21">
        <f t="shared" si="16"/>
        <v>95.000000000000014</v>
      </c>
      <c r="K37" s="14"/>
      <c r="L37" s="36" t="s">
        <v>22</v>
      </c>
      <c r="M37" s="34">
        <v>5.3860000000000001</v>
      </c>
      <c r="N37" s="35">
        <v>0.05</v>
      </c>
      <c r="O37" s="34">
        <f t="shared" si="19"/>
        <v>5.1166999999999998</v>
      </c>
      <c r="P37" s="34">
        <v>0</v>
      </c>
      <c r="Q37" s="35">
        <f t="shared" si="17"/>
        <v>0</v>
      </c>
      <c r="R37" s="34">
        <f t="shared" si="20"/>
        <v>5.1166999999999998</v>
      </c>
      <c r="S37" s="36">
        <v>31.94</v>
      </c>
    </row>
    <row r="38" spans="2:19" ht="15">
      <c r="B38" s="15">
        <v>12</v>
      </c>
      <c r="C38" s="39">
        <v>39311</v>
      </c>
      <c r="D38" s="40">
        <v>2</v>
      </c>
      <c r="E38" s="18">
        <f t="shared" si="18"/>
        <v>1.3855979962429554</v>
      </c>
      <c r="F38" s="19">
        <f t="shared" si="14"/>
        <v>0</v>
      </c>
      <c r="G38" s="20">
        <f t="shared" si="15"/>
        <v>1.3163180964308077</v>
      </c>
      <c r="H38" s="20"/>
      <c r="I38" s="21">
        <f t="shared" si="16"/>
        <v>95</v>
      </c>
      <c r="K38" s="14"/>
      <c r="L38" s="36" t="s">
        <v>23</v>
      </c>
      <c r="M38" s="34">
        <v>3.6880000000000002</v>
      </c>
      <c r="N38" s="35">
        <v>0.05</v>
      </c>
      <c r="O38" s="34">
        <f t="shared" si="19"/>
        <v>3.5036</v>
      </c>
      <c r="P38" s="34">
        <v>0</v>
      </c>
      <c r="Q38" s="35">
        <f t="shared" si="17"/>
        <v>0</v>
      </c>
      <c r="R38" s="34">
        <f t="shared" si="20"/>
        <v>3.5036</v>
      </c>
      <c r="S38" s="36">
        <v>31.94</v>
      </c>
    </row>
    <row r="39" spans="2:19" ht="15" thickBot="1">
      <c r="B39" s="29" t="s">
        <v>48</v>
      </c>
      <c r="C39" s="41" t="s">
        <v>49</v>
      </c>
      <c r="D39" s="41">
        <f>SUM(D27:D38)</f>
        <v>24</v>
      </c>
      <c r="E39" s="31">
        <f>SUM(E27:E38)</f>
        <v>19.564433312460864</v>
      </c>
      <c r="F39" s="31">
        <f>SUM(F27:F38)</f>
        <v>0</v>
      </c>
      <c r="G39" s="31">
        <f>SUM(G27:G38)</f>
        <v>18.586211646837821</v>
      </c>
      <c r="H39" s="31">
        <f>SUM(H27:H38)</f>
        <v>0</v>
      </c>
      <c r="I39" s="32" t="s">
        <v>49</v>
      </c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5.75" thickBot="1">
      <c r="B40" s="54">
        <v>2008</v>
      </c>
      <c r="C40" s="55"/>
      <c r="D40" s="55"/>
      <c r="E40" s="55"/>
      <c r="F40" s="55"/>
      <c r="G40" s="55"/>
      <c r="H40" s="55"/>
      <c r="I40" s="56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5.75" thickTop="1">
      <c r="B41" s="44">
        <v>1</v>
      </c>
      <c r="C41" s="16">
        <v>39606</v>
      </c>
      <c r="D41" s="17">
        <v>3</v>
      </c>
      <c r="E41" s="18">
        <f>M41/S41*12</f>
        <v>3.5368002053848313</v>
      </c>
      <c r="F41" s="19">
        <f>P41/S41*12</f>
        <v>0</v>
      </c>
      <c r="G41" s="20">
        <f>R41/S41*12</f>
        <v>3.3599601951155895</v>
      </c>
      <c r="H41" s="20"/>
      <c r="I41" s="21">
        <f>(O41/S41*12-H41-F41)/E41*100</f>
        <v>95</v>
      </c>
      <c r="K41" s="14"/>
      <c r="L41" s="22" t="s">
        <v>24</v>
      </c>
      <c r="M41" s="34">
        <v>9.4137832133326267</v>
      </c>
      <c r="N41" s="35">
        <v>0.05</v>
      </c>
      <c r="O41" s="34">
        <f>M41-(M41*N41)</f>
        <v>8.9430940526659946</v>
      </c>
      <c r="P41" s="34">
        <v>0</v>
      </c>
      <c r="Q41" s="35">
        <f>P41/O41</f>
        <v>0</v>
      </c>
      <c r="R41" s="34">
        <f>O41-P41</f>
        <v>8.9430940526659946</v>
      </c>
      <c r="S41" s="36">
        <v>31.94</v>
      </c>
    </row>
    <row r="42" spans="2:19" ht="15">
      <c r="B42" s="44">
        <v>2</v>
      </c>
      <c r="C42" s="26">
        <v>39627</v>
      </c>
      <c r="D42" s="17">
        <v>3</v>
      </c>
      <c r="E42" s="18">
        <f>M42/S42*12</f>
        <v>2.9477746562696918</v>
      </c>
      <c r="F42" s="19">
        <f>P42/S42*12</f>
        <v>0</v>
      </c>
      <c r="G42" s="20">
        <f>R42/S42*12</f>
        <v>2.8003859234562074</v>
      </c>
      <c r="H42" s="20"/>
      <c r="I42" s="21">
        <f>(O42/S42*12-H42-F42)/E42*100</f>
        <v>95</v>
      </c>
      <c r="K42" s="14"/>
      <c r="L42" s="22" t="s">
        <v>6</v>
      </c>
      <c r="M42" s="34">
        <v>7.8459935434378307</v>
      </c>
      <c r="N42" s="35">
        <v>0.05</v>
      </c>
      <c r="O42" s="34">
        <f>M42-(M42*N42)</f>
        <v>7.4536938662659393</v>
      </c>
      <c r="P42" s="34">
        <v>0</v>
      </c>
      <c r="Q42" s="35">
        <f>P42/O42</f>
        <v>0</v>
      </c>
      <c r="R42" s="34">
        <f>O42-P42</f>
        <v>7.4536938662659393</v>
      </c>
      <c r="S42" s="36">
        <v>31.94</v>
      </c>
    </row>
    <row r="43" spans="2:19" ht="15">
      <c r="B43" s="44">
        <v>3</v>
      </c>
      <c r="C43" s="26">
        <v>39639</v>
      </c>
      <c r="D43" s="17">
        <v>3</v>
      </c>
      <c r="E43" s="18">
        <f>M43/S43*12</f>
        <v>2.7216928559124365</v>
      </c>
      <c r="F43" s="19">
        <f>P43/S43*12</f>
        <v>0</v>
      </c>
      <c r="G43" s="20">
        <f>R43/S43*12</f>
        <v>2.5856082131168145</v>
      </c>
      <c r="H43" s="20"/>
      <c r="I43" s="21">
        <f>(O43/S43*12-H43-F43)/E43*100</f>
        <v>95</v>
      </c>
      <c r="K43" s="14"/>
      <c r="L43" s="22" t="s">
        <v>25</v>
      </c>
      <c r="M43" s="23">
        <v>7.2442391514869353</v>
      </c>
      <c r="N43" s="35">
        <v>0.05</v>
      </c>
      <c r="O43" s="34">
        <f>M43-(M43*N43)</f>
        <v>6.8820271939125881</v>
      </c>
      <c r="P43" s="34">
        <v>0</v>
      </c>
      <c r="Q43" s="35">
        <f>P43/O43</f>
        <v>0</v>
      </c>
      <c r="R43" s="34">
        <f>O43-P43</f>
        <v>6.8820271939125881</v>
      </c>
      <c r="S43" s="36">
        <v>31.94</v>
      </c>
    </row>
    <row r="44" spans="2:19" ht="15">
      <c r="B44" s="44">
        <v>4</v>
      </c>
      <c r="C44" s="26">
        <v>39681</v>
      </c>
      <c r="D44" s="17">
        <v>3</v>
      </c>
      <c r="E44" s="18">
        <f>M44/S44*12</f>
        <v>1.9645585472761427</v>
      </c>
      <c r="F44" s="19">
        <f>P44/S44*12</f>
        <v>0</v>
      </c>
      <c r="G44" s="20">
        <f>R44/S44*12</f>
        <v>1.8663306199123357</v>
      </c>
      <c r="H44" s="20"/>
      <c r="I44" s="21">
        <f>(O44/S44*12-H44-F44)/E44*100</f>
        <v>95</v>
      </c>
      <c r="K44" s="14"/>
      <c r="L44" s="22" t="s">
        <v>26</v>
      </c>
      <c r="M44" s="23">
        <v>5.2290000000000001</v>
      </c>
      <c r="N44" s="35">
        <v>0.05</v>
      </c>
      <c r="O44" s="34">
        <f>M44-(M44*N44)</f>
        <v>4.9675500000000001</v>
      </c>
      <c r="P44" s="34">
        <v>0</v>
      </c>
      <c r="Q44" s="35">
        <f>P44/O44</f>
        <v>0</v>
      </c>
      <c r="R44" s="34">
        <f>O44-P44</f>
        <v>4.9675500000000001</v>
      </c>
      <c r="S44" s="36">
        <v>31.94</v>
      </c>
    </row>
    <row r="45" spans="2:19" ht="15">
      <c r="B45" s="44">
        <v>5</v>
      </c>
      <c r="C45" s="26">
        <v>39723</v>
      </c>
      <c r="D45" s="17">
        <v>3</v>
      </c>
      <c r="E45" s="18">
        <f>M45/S45*12</f>
        <v>2.1832185347526609</v>
      </c>
      <c r="F45" s="19">
        <f>P45/S45*12</f>
        <v>0</v>
      </c>
      <c r="G45" s="20">
        <f>R45/S45*12</f>
        <v>2.0740576080150284</v>
      </c>
      <c r="H45" s="20"/>
      <c r="I45" s="21">
        <f>(O45/S45*12-H45-F45)/E45*100</f>
        <v>95.000000000000014</v>
      </c>
      <c r="K45" s="14"/>
      <c r="L45" s="22" t="s">
        <v>27</v>
      </c>
      <c r="M45" s="23">
        <v>5.8109999999999999</v>
      </c>
      <c r="N45" s="35">
        <v>0.05</v>
      </c>
      <c r="O45" s="34">
        <f>M45-(M45*N45)</f>
        <v>5.5204500000000003</v>
      </c>
      <c r="P45" s="34">
        <v>0</v>
      </c>
      <c r="Q45" s="35">
        <f>P45/O45</f>
        <v>0</v>
      </c>
      <c r="R45" s="34">
        <f>O45-P45</f>
        <v>5.5204500000000003</v>
      </c>
      <c r="S45" s="36">
        <v>31.94</v>
      </c>
    </row>
    <row r="46" spans="2:19" ht="15" thickBot="1">
      <c r="B46" s="45" t="s">
        <v>48</v>
      </c>
      <c r="C46" s="46" t="s">
        <v>49</v>
      </c>
      <c r="D46" s="46">
        <f>SUM(D41:D45)</f>
        <v>15</v>
      </c>
      <c r="E46" s="47">
        <f>SUM(E41:E45)</f>
        <v>13.354044799595762</v>
      </c>
      <c r="F46" s="47">
        <f>SUM(F41:F45)</f>
        <v>0</v>
      </c>
      <c r="G46" s="47">
        <f>SUM(G41:G45)</f>
        <v>12.686342559615976</v>
      </c>
      <c r="H46" s="47">
        <f>SUM(H41:H45)</f>
        <v>0</v>
      </c>
      <c r="I46" s="48" t="s">
        <v>49</v>
      </c>
      <c r="K46" s="14"/>
      <c r="L46" s="14"/>
      <c r="M46" s="14"/>
      <c r="N46" s="14"/>
      <c r="O46" s="14"/>
      <c r="P46" s="14"/>
      <c r="Q46" s="14"/>
      <c r="R46" s="14"/>
      <c r="S46" s="14"/>
    </row>
    <row r="47" spans="2:19">
      <c r="K47" s="14"/>
      <c r="L47" s="14"/>
      <c r="M47" s="14"/>
      <c r="N47" s="14"/>
      <c r="O47" s="14"/>
      <c r="P47" s="14"/>
      <c r="Q47" s="14"/>
      <c r="R47" s="14"/>
      <c r="S47" s="14"/>
    </row>
  </sheetData>
  <mergeCells count="5">
    <mergeCell ref="B5:I5"/>
    <mergeCell ref="B16:I16"/>
    <mergeCell ref="B26:I26"/>
    <mergeCell ref="B40:I40"/>
    <mergeCell ref="H17:I17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Cell 1</vt:lpstr>
      <vt:lpstr>Cell 2</vt:lpstr>
      <vt:lpstr>Cell 3</vt:lpstr>
      <vt:lpstr>Cell 4</vt:lpstr>
      <vt:lpstr>Total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 </cp:lastModifiedBy>
  <dcterms:created xsi:type="dcterms:W3CDTF">2008-10-22T21:47:03Z</dcterms:created>
  <dcterms:modified xsi:type="dcterms:W3CDTF">2010-06-14T14:04:16Z</dcterms:modified>
</cp:coreProperties>
</file>